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5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0" windowWidth="7485" windowHeight="5625"/>
  </bookViews>
  <sheets>
    <sheet name="GDP" sheetId="4" r:id="rId1"/>
    <sheet name="GDP(2)" sheetId="15" r:id="rId2"/>
    <sheet name="GDP構成" sheetId="2" r:id="rId3"/>
    <sheet name="制度部門別純貸出" sheetId="30" r:id="rId4"/>
    <sheet name="経済活動別GDP" sheetId="26" r:id="rId5"/>
    <sheet name="GNP長期" sheetId="9" r:id="rId6"/>
    <sheet name="P" sheetId="5" r:id="rId7"/>
    <sheet name="CPI(年平均）" sheetId="33" r:id="rId8"/>
    <sheet name="CPI(月次）" sheetId="32" r:id="rId9"/>
    <sheet name="P長期" sheetId="7" r:id="rId10"/>
    <sheet name="労働力" sheetId="1" r:id="rId11"/>
    <sheet name="K" sheetId="3" r:id="rId12"/>
    <sheet name="PhilipsCurve" sheetId="6" r:id="rId13"/>
    <sheet name="利子率" sheetId="11" r:id="rId14"/>
    <sheet name="利子率(2)" sheetId="10" r:id="rId15"/>
    <sheet name="利子率（3）" sheetId="29" r:id="rId16"/>
    <sheet name="貨幣の流通速度" sheetId="36" r:id="rId17"/>
  </sheets>
  <definedNames>
    <definedName name="_xlnm.Print_Area" localSheetId="2">GDP構成!$A$43:$I$43</definedName>
    <definedName name="_xlnm.Print_Titles" localSheetId="3">制度部門別純貸出!$A:$A</definedName>
  </definedNames>
  <calcPr calcId="145621"/>
</workbook>
</file>

<file path=xl/calcChain.xml><?xml version="1.0" encoding="utf-8"?>
<calcChain xmlns="http://schemas.openxmlformats.org/spreadsheetml/2006/main">
  <c r="E70" i="36" l="1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G70" i="36"/>
  <c r="F70" i="36"/>
  <c r="D70" i="36"/>
  <c r="C70" i="36"/>
  <c r="B70" i="36"/>
  <c r="G69" i="36"/>
  <c r="F69" i="36"/>
  <c r="D69" i="36"/>
  <c r="C69" i="36"/>
  <c r="B69" i="36"/>
  <c r="G68" i="36"/>
  <c r="F68" i="36"/>
  <c r="D68" i="36"/>
  <c r="C68" i="36"/>
  <c r="B68" i="36"/>
  <c r="G67" i="36"/>
  <c r="F67" i="36"/>
  <c r="D67" i="36"/>
  <c r="C67" i="36"/>
  <c r="B67" i="36"/>
  <c r="G66" i="36"/>
  <c r="F66" i="36"/>
  <c r="D66" i="36"/>
  <c r="C66" i="36"/>
  <c r="B66" i="36"/>
  <c r="G65" i="36"/>
  <c r="F65" i="36"/>
  <c r="D65" i="36"/>
  <c r="C65" i="36"/>
  <c r="B65" i="36"/>
  <c r="G64" i="36"/>
  <c r="F64" i="36"/>
  <c r="D64" i="36"/>
  <c r="C64" i="36"/>
  <c r="B64" i="36"/>
  <c r="G63" i="36"/>
  <c r="F63" i="36"/>
  <c r="D63" i="36"/>
  <c r="C63" i="36"/>
  <c r="B63" i="36"/>
  <c r="G62" i="36"/>
  <c r="F62" i="36"/>
  <c r="D62" i="36"/>
  <c r="C62" i="36"/>
  <c r="B62" i="36"/>
  <c r="G61" i="36"/>
  <c r="F61" i="36"/>
  <c r="D61" i="36"/>
  <c r="C61" i="36"/>
  <c r="B61" i="36"/>
  <c r="G60" i="36"/>
  <c r="F60" i="36"/>
  <c r="D60" i="36"/>
  <c r="C60" i="36"/>
  <c r="B60" i="36"/>
  <c r="G59" i="36"/>
  <c r="F59" i="36"/>
  <c r="D59" i="36"/>
  <c r="C59" i="36"/>
  <c r="B59" i="36"/>
  <c r="G58" i="36"/>
  <c r="F58" i="36"/>
  <c r="D58" i="36"/>
  <c r="C58" i="36"/>
  <c r="B58" i="36"/>
  <c r="G57" i="36"/>
  <c r="F57" i="36"/>
  <c r="D57" i="36"/>
  <c r="C57" i="36"/>
  <c r="B57" i="36"/>
  <c r="G56" i="36"/>
  <c r="F56" i="36"/>
  <c r="D56" i="36"/>
  <c r="C56" i="36"/>
  <c r="B56" i="36"/>
  <c r="G55" i="36"/>
  <c r="F55" i="36"/>
  <c r="D55" i="36"/>
  <c r="C55" i="36"/>
  <c r="B55" i="36"/>
  <c r="G54" i="36"/>
  <c r="F54" i="36"/>
  <c r="D54" i="36"/>
  <c r="C54" i="36"/>
  <c r="B54" i="36"/>
  <c r="G53" i="36"/>
  <c r="F53" i="36"/>
  <c r="D53" i="36"/>
  <c r="C53" i="36"/>
  <c r="B53" i="36"/>
  <c r="G52" i="36"/>
  <c r="F52" i="36"/>
  <c r="D52" i="36"/>
  <c r="C52" i="36"/>
  <c r="B52" i="36"/>
  <c r="G51" i="36"/>
  <c r="F51" i="36"/>
  <c r="D51" i="36"/>
  <c r="C51" i="36"/>
  <c r="B51" i="36"/>
  <c r="G50" i="36"/>
  <c r="F50" i="36"/>
  <c r="D50" i="36"/>
  <c r="C50" i="36"/>
  <c r="B50" i="36"/>
  <c r="G49" i="36"/>
  <c r="F49" i="36"/>
  <c r="D49" i="36"/>
  <c r="C49" i="36"/>
  <c r="B49" i="36"/>
  <c r="G48" i="36"/>
  <c r="F48" i="36"/>
  <c r="D48" i="36"/>
  <c r="C48" i="36"/>
  <c r="B48" i="36"/>
  <c r="G47" i="36"/>
  <c r="F47" i="36"/>
  <c r="D47" i="36"/>
  <c r="C47" i="36"/>
  <c r="B47" i="36"/>
  <c r="G46" i="36"/>
  <c r="F46" i="36"/>
  <c r="D46" i="36"/>
  <c r="C46" i="36"/>
  <c r="B46" i="36"/>
  <c r="G45" i="36"/>
  <c r="F45" i="36"/>
  <c r="D45" i="36"/>
  <c r="C45" i="36"/>
  <c r="B45" i="36"/>
  <c r="G44" i="36"/>
  <c r="F44" i="36"/>
  <c r="D44" i="36"/>
  <c r="C44" i="36"/>
  <c r="B44" i="36"/>
  <c r="M34" i="36"/>
  <c r="L34" i="36"/>
  <c r="K34" i="36"/>
  <c r="J34" i="36"/>
  <c r="I34" i="36"/>
  <c r="H34" i="36"/>
  <c r="M33" i="36"/>
  <c r="L33" i="36"/>
  <c r="K33" i="36"/>
  <c r="J33" i="36"/>
  <c r="I33" i="36"/>
  <c r="H33" i="36"/>
  <c r="M32" i="36"/>
  <c r="L32" i="36"/>
  <c r="K32" i="36"/>
  <c r="J32" i="36"/>
  <c r="I32" i="36"/>
  <c r="H32" i="36"/>
  <c r="M31" i="36"/>
  <c r="L31" i="36"/>
  <c r="K31" i="36"/>
  <c r="J31" i="36"/>
  <c r="I31" i="36"/>
  <c r="H31" i="36"/>
  <c r="M30" i="36"/>
  <c r="L30" i="36"/>
  <c r="K30" i="36"/>
  <c r="J30" i="36"/>
  <c r="I30" i="36"/>
  <c r="H30" i="36"/>
  <c r="M29" i="36"/>
  <c r="L29" i="36"/>
  <c r="K29" i="36"/>
  <c r="J29" i="36"/>
  <c r="I29" i="36"/>
  <c r="H29" i="36"/>
  <c r="M28" i="36"/>
  <c r="L28" i="36"/>
  <c r="K28" i="36"/>
  <c r="J28" i="36"/>
  <c r="I28" i="36"/>
  <c r="H28" i="36"/>
  <c r="M27" i="36"/>
  <c r="L27" i="36"/>
  <c r="K27" i="36"/>
  <c r="J27" i="36"/>
  <c r="I27" i="36"/>
  <c r="H27" i="36"/>
  <c r="M26" i="36"/>
  <c r="L26" i="36"/>
  <c r="K26" i="36"/>
  <c r="J26" i="36"/>
  <c r="I26" i="36"/>
  <c r="H26" i="36"/>
  <c r="M25" i="36"/>
  <c r="L25" i="36"/>
  <c r="K25" i="36"/>
  <c r="J25" i="36"/>
  <c r="I25" i="36"/>
  <c r="H25" i="36"/>
  <c r="M24" i="36"/>
  <c r="L24" i="36"/>
  <c r="K24" i="36"/>
  <c r="J24" i="36"/>
  <c r="I24" i="36"/>
  <c r="H24" i="36"/>
  <c r="M23" i="36"/>
  <c r="L23" i="36"/>
  <c r="K23" i="36"/>
  <c r="J23" i="36"/>
  <c r="I23" i="36"/>
  <c r="H23" i="36"/>
  <c r="M22" i="36"/>
  <c r="L22" i="36"/>
  <c r="K22" i="36"/>
  <c r="J22" i="36"/>
  <c r="I22" i="36"/>
  <c r="H22" i="36"/>
  <c r="M21" i="36"/>
  <c r="L21" i="36"/>
  <c r="K21" i="36"/>
  <c r="J21" i="36"/>
  <c r="I21" i="36"/>
  <c r="H21" i="36"/>
  <c r="M20" i="36"/>
  <c r="L20" i="36"/>
  <c r="K20" i="36"/>
  <c r="J20" i="36"/>
  <c r="I20" i="36"/>
  <c r="H20" i="36"/>
  <c r="M19" i="36"/>
  <c r="L19" i="36"/>
  <c r="K19" i="36"/>
  <c r="J19" i="36"/>
  <c r="I19" i="36"/>
  <c r="H19" i="36"/>
  <c r="M18" i="36"/>
  <c r="L18" i="36"/>
  <c r="K18" i="36"/>
  <c r="J18" i="36"/>
  <c r="I18" i="36"/>
  <c r="H18" i="36"/>
  <c r="M17" i="36"/>
  <c r="L17" i="36"/>
  <c r="K17" i="36"/>
  <c r="J17" i="36"/>
  <c r="I17" i="36"/>
  <c r="H17" i="36"/>
  <c r="M16" i="36"/>
  <c r="L16" i="36"/>
  <c r="K16" i="36"/>
  <c r="J16" i="36"/>
  <c r="I16" i="36"/>
  <c r="H16" i="36"/>
  <c r="M15" i="36"/>
  <c r="L15" i="36"/>
  <c r="K15" i="36"/>
  <c r="J15" i="36"/>
  <c r="I15" i="36"/>
  <c r="H15" i="36"/>
  <c r="M14" i="36"/>
  <c r="L14" i="36"/>
  <c r="K14" i="36"/>
  <c r="J14" i="36"/>
  <c r="I14" i="36"/>
  <c r="H14" i="36"/>
  <c r="M13" i="36"/>
  <c r="L13" i="36"/>
  <c r="K13" i="36"/>
  <c r="J13" i="36"/>
  <c r="I13" i="36"/>
  <c r="H13" i="36"/>
  <c r="M12" i="36"/>
  <c r="L12" i="36"/>
  <c r="K12" i="36"/>
  <c r="J12" i="36"/>
  <c r="I12" i="36"/>
  <c r="H12" i="36"/>
  <c r="M11" i="36"/>
  <c r="L11" i="36"/>
  <c r="K11" i="36"/>
  <c r="J11" i="36"/>
  <c r="I11" i="36"/>
  <c r="H11" i="36"/>
  <c r="M10" i="36"/>
  <c r="L10" i="36"/>
  <c r="K10" i="36"/>
  <c r="J10" i="36"/>
  <c r="I10" i="36"/>
  <c r="H10" i="36"/>
  <c r="M9" i="36"/>
  <c r="L9" i="36"/>
  <c r="K9" i="36"/>
  <c r="J9" i="36"/>
  <c r="I9" i="36"/>
  <c r="H9" i="36"/>
  <c r="M8" i="36"/>
  <c r="L8" i="36"/>
  <c r="K8" i="36"/>
  <c r="J8" i="36"/>
  <c r="I8" i="36"/>
  <c r="H8" i="36"/>
  <c r="M7" i="36"/>
  <c r="L7" i="36"/>
  <c r="K7" i="36"/>
  <c r="J7" i="36"/>
  <c r="I7" i="36"/>
  <c r="H7" i="36"/>
  <c r="M6" i="36"/>
  <c r="L6" i="36"/>
  <c r="K6" i="36"/>
  <c r="J6" i="36"/>
  <c r="I6" i="36"/>
  <c r="H6" i="36"/>
  <c r="M5" i="36"/>
  <c r="L5" i="36"/>
  <c r="K5" i="36"/>
  <c r="J5" i="36"/>
  <c r="I5" i="36"/>
  <c r="H5" i="36"/>
  <c r="M4" i="36"/>
  <c r="L4" i="36"/>
  <c r="K4" i="36"/>
  <c r="J4" i="36"/>
  <c r="I4" i="36"/>
  <c r="H4" i="36"/>
  <c r="L46" i="33" l="1"/>
  <c r="K46" i="33"/>
  <c r="J46" i="33"/>
  <c r="I46" i="33"/>
  <c r="H46" i="33"/>
  <c r="L45" i="33"/>
  <c r="K45" i="33"/>
  <c r="J45" i="33"/>
  <c r="I45" i="33"/>
  <c r="H45" i="33"/>
  <c r="L44" i="33"/>
  <c r="K44" i="33"/>
  <c r="J44" i="33"/>
  <c r="I44" i="33"/>
  <c r="H44" i="33"/>
  <c r="L43" i="33"/>
  <c r="K43" i="33"/>
  <c r="J43" i="33"/>
  <c r="I43" i="33"/>
  <c r="H43" i="33"/>
  <c r="L42" i="33"/>
  <c r="K42" i="33"/>
  <c r="J42" i="33"/>
  <c r="I42" i="33"/>
  <c r="H42" i="33"/>
  <c r="L41" i="33"/>
  <c r="K41" i="33"/>
  <c r="J41" i="33"/>
  <c r="I41" i="33"/>
  <c r="H41" i="33"/>
  <c r="L40" i="33"/>
  <c r="K40" i="33"/>
  <c r="J40" i="33"/>
  <c r="I40" i="33"/>
  <c r="H40" i="33"/>
  <c r="L39" i="33"/>
  <c r="K39" i="33"/>
  <c r="J39" i="33"/>
  <c r="I39" i="33"/>
  <c r="H39" i="33"/>
  <c r="L38" i="33"/>
  <c r="K38" i="33"/>
  <c r="J38" i="33"/>
  <c r="I38" i="33"/>
  <c r="H38" i="33"/>
  <c r="L37" i="33"/>
  <c r="K37" i="33"/>
  <c r="J37" i="33"/>
  <c r="I37" i="33"/>
  <c r="H37" i="33"/>
  <c r="L36" i="33"/>
  <c r="K36" i="33"/>
  <c r="J36" i="33"/>
  <c r="I36" i="33"/>
  <c r="H36" i="33"/>
  <c r="L35" i="33"/>
  <c r="K35" i="33"/>
  <c r="J35" i="33"/>
  <c r="I35" i="33"/>
  <c r="H35" i="33"/>
  <c r="L34" i="33"/>
  <c r="K34" i="33"/>
  <c r="J34" i="33"/>
  <c r="I34" i="33"/>
  <c r="H34" i="33"/>
  <c r="L33" i="33"/>
  <c r="K33" i="33"/>
  <c r="J33" i="33"/>
  <c r="I33" i="33"/>
  <c r="H33" i="33"/>
  <c r="L32" i="33"/>
  <c r="K32" i="33"/>
  <c r="J32" i="33"/>
  <c r="I32" i="33"/>
  <c r="H32" i="33"/>
  <c r="L31" i="33"/>
  <c r="K31" i="33"/>
  <c r="J31" i="33"/>
  <c r="I31" i="33"/>
  <c r="H31" i="33"/>
  <c r="L30" i="33"/>
  <c r="K30" i="33"/>
  <c r="J30" i="33"/>
  <c r="I30" i="33"/>
  <c r="H30" i="33"/>
  <c r="L29" i="33"/>
  <c r="K29" i="33"/>
  <c r="J29" i="33"/>
  <c r="I29" i="33"/>
  <c r="H29" i="33"/>
  <c r="L28" i="33"/>
  <c r="K28" i="33"/>
  <c r="J28" i="33"/>
  <c r="I28" i="33"/>
  <c r="H28" i="33"/>
  <c r="L27" i="33"/>
  <c r="K27" i="33"/>
  <c r="J27" i="33"/>
  <c r="I27" i="33"/>
  <c r="H27" i="33"/>
  <c r="L26" i="33"/>
  <c r="K26" i="33"/>
  <c r="J26" i="33"/>
  <c r="I26" i="33"/>
  <c r="H26" i="33"/>
  <c r="L25" i="33"/>
  <c r="K25" i="33"/>
  <c r="J25" i="33"/>
  <c r="I25" i="33"/>
  <c r="H25" i="33"/>
  <c r="L24" i="33"/>
  <c r="K24" i="33"/>
  <c r="J24" i="33"/>
  <c r="I24" i="33"/>
  <c r="H24" i="33"/>
  <c r="L23" i="33"/>
  <c r="K23" i="33"/>
  <c r="J23" i="33"/>
  <c r="I23" i="33"/>
  <c r="H23" i="33"/>
  <c r="L22" i="33"/>
  <c r="K22" i="33"/>
  <c r="J22" i="33"/>
  <c r="I22" i="33"/>
  <c r="H22" i="33"/>
  <c r="L21" i="33"/>
  <c r="K21" i="33"/>
  <c r="J21" i="33"/>
  <c r="I21" i="33"/>
  <c r="H21" i="33"/>
  <c r="L20" i="33"/>
  <c r="K20" i="33"/>
  <c r="J20" i="33"/>
  <c r="I20" i="33"/>
  <c r="H20" i="33"/>
  <c r="L19" i="33"/>
  <c r="K19" i="33"/>
  <c r="J19" i="33"/>
  <c r="I19" i="33"/>
  <c r="H19" i="33"/>
  <c r="L18" i="33"/>
  <c r="K18" i="33"/>
  <c r="J18" i="33"/>
  <c r="I18" i="33"/>
  <c r="H18" i="33"/>
  <c r="L17" i="33"/>
  <c r="K17" i="33"/>
  <c r="J17" i="33"/>
  <c r="I17" i="33"/>
  <c r="H17" i="33"/>
  <c r="L16" i="33"/>
  <c r="K16" i="33"/>
  <c r="J16" i="33"/>
  <c r="I16" i="33"/>
  <c r="H16" i="33"/>
  <c r="L15" i="33"/>
  <c r="K15" i="33"/>
  <c r="J15" i="33"/>
  <c r="I15" i="33"/>
  <c r="H15" i="33"/>
  <c r="L14" i="33"/>
  <c r="K14" i="33"/>
  <c r="J14" i="33"/>
  <c r="I14" i="33"/>
  <c r="H14" i="33"/>
  <c r="L13" i="33"/>
  <c r="K13" i="33"/>
  <c r="J13" i="33"/>
  <c r="I13" i="33"/>
  <c r="H13" i="33"/>
  <c r="L12" i="33"/>
  <c r="K12" i="33"/>
  <c r="J12" i="33"/>
  <c r="I12" i="33"/>
  <c r="H12" i="33"/>
  <c r="L11" i="33"/>
  <c r="K11" i="33"/>
  <c r="J11" i="33"/>
  <c r="I11" i="33"/>
  <c r="H11" i="33"/>
  <c r="L10" i="33"/>
  <c r="K10" i="33"/>
  <c r="J10" i="33"/>
  <c r="I10" i="33"/>
  <c r="H10" i="33"/>
  <c r="L9" i="33"/>
  <c r="K9" i="33"/>
  <c r="J9" i="33"/>
  <c r="I9" i="33"/>
  <c r="H9" i="33"/>
  <c r="L8" i="33"/>
  <c r="K8" i="33"/>
  <c r="J8" i="33"/>
  <c r="I8" i="33"/>
  <c r="H8" i="33"/>
  <c r="L7" i="33"/>
  <c r="K7" i="33"/>
  <c r="J7" i="33"/>
  <c r="I7" i="33"/>
  <c r="H7" i="33"/>
  <c r="L6" i="33"/>
  <c r="K6" i="33"/>
  <c r="J6" i="33"/>
  <c r="I6" i="33"/>
  <c r="H6" i="33"/>
  <c r="L5" i="33"/>
  <c r="K5" i="33"/>
  <c r="J5" i="33"/>
  <c r="I5" i="33"/>
  <c r="H5" i="33"/>
  <c r="L527" i="32"/>
  <c r="K527" i="32"/>
  <c r="J527" i="32"/>
  <c r="I527" i="32"/>
  <c r="H527" i="32"/>
  <c r="L526" i="32"/>
  <c r="K526" i="32"/>
  <c r="J526" i="32"/>
  <c r="I526" i="32"/>
  <c r="H526" i="32"/>
  <c r="L525" i="32"/>
  <c r="K525" i="32"/>
  <c r="J525" i="32"/>
  <c r="I525" i="32"/>
  <c r="H525" i="32"/>
  <c r="L524" i="32"/>
  <c r="K524" i="32"/>
  <c r="J524" i="32"/>
  <c r="I524" i="32"/>
  <c r="H524" i="32"/>
  <c r="L523" i="32"/>
  <c r="K523" i="32"/>
  <c r="J523" i="32"/>
  <c r="I523" i="32"/>
  <c r="H523" i="32"/>
  <c r="L522" i="32"/>
  <c r="K522" i="32"/>
  <c r="J522" i="32"/>
  <c r="I522" i="32"/>
  <c r="H522" i="32"/>
  <c r="L521" i="32"/>
  <c r="K521" i="32"/>
  <c r="J521" i="32"/>
  <c r="I521" i="32"/>
  <c r="H521" i="32"/>
  <c r="L520" i="32"/>
  <c r="K520" i="32"/>
  <c r="J520" i="32"/>
  <c r="I520" i="32"/>
  <c r="H520" i="32"/>
  <c r="L519" i="32"/>
  <c r="K519" i="32"/>
  <c r="J519" i="32"/>
  <c r="I519" i="32"/>
  <c r="H519" i="32"/>
  <c r="L518" i="32"/>
  <c r="K518" i="32"/>
  <c r="J518" i="32"/>
  <c r="I518" i="32"/>
  <c r="H518" i="32"/>
  <c r="L517" i="32"/>
  <c r="K517" i="32"/>
  <c r="J517" i="32"/>
  <c r="I517" i="32"/>
  <c r="H517" i="32"/>
  <c r="L516" i="32"/>
  <c r="K516" i="32"/>
  <c r="J516" i="32"/>
  <c r="I516" i="32"/>
  <c r="H516" i="32"/>
  <c r="L515" i="32"/>
  <c r="K515" i="32"/>
  <c r="J515" i="32"/>
  <c r="I515" i="32"/>
  <c r="H515" i="32"/>
  <c r="L514" i="32"/>
  <c r="K514" i="32"/>
  <c r="J514" i="32"/>
  <c r="I514" i="32"/>
  <c r="H514" i="32"/>
  <c r="L513" i="32"/>
  <c r="K513" i="32"/>
  <c r="J513" i="32"/>
  <c r="I513" i="32"/>
  <c r="H513" i="32"/>
  <c r="L512" i="32"/>
  <c r="K512" i="32"/>
  <c r="J512" i="32"/>
  <c r="I512" i="32"/>
  <c r="H512" i="32"/>
  <c r="L511" i="32"/>
  <c r="K511" i="32"/>
  <c r="J511" i="32"/>
  <c r="I511" i="32"/>
  <c r="H511" i="32"/>
  <c r="L510" i="32"/>
  <c r="K510" i="32"/>
  <c r="J510" i="32"/>
  <c r="I510" i="32"/>
  <c r="H510" i="32"/>
  <c r="L509" i="32"/>
  <c r="K509" i="32"/>
  <c r="J509" i="32"/>
  <c r="I509" i="32"/>
  <c r="H509" i="32"/>
  <c r="L508" i="32"/>
  <c r="K508" i="32"/>
  <c r="J508" i="32"/>
  <c r="I508" i="32"/>
  <c r="H508" i="32"/>
  <c r="L507" i="32"/>
  <c r="K507" i="32"/>
  <c r="J507" i="32"/>
  <c r="I507" i="32"/>
  <c r="H507" i="32"/>
  <c r="L506" i="32"/>
  <c r="K506" i="32"/>
  <c r="J506" i="32"/>
  <c r="I506" i="32"/>
  <c r="H506" i="32"/>
  <c r="L505" i="32"/>
  <c r="K505" i="32"/>
  <c r="J505" i="32"/>
  <c r="I505" i="32"/>
  <c r="H505" i="32"/>
  <c r="L504" i="32"/>
  <c r="K504" i="32"/>
  <c r="J504" i="32"/>
  <c r="I504" i="32"/>
  <c r="H504" i="32"/>
  <c r="L503" i="32"/>
  <c r="K503" i="32"/>
  <c r="J503" i="32"/>
  <c r="I503" i="32"/>
  <c r="H503" i="32"/>
  <c r="L502" i="32"/>
  <c r="K502" i="32"/>
  <c r="J502" i="32"/>
  <c r="I502" i="32"/>
  <c r="H502" i="32"/>
  <c r="L501" i="32"/>
  <c r="K501" i="32"/>
  <c r="J501" i="32"/>
  <c r="I501" i="32"/>
  <c r="H501" i="32"/>
  <c r="L500" i="32"/>
  <c r="K500" i="32"/>
  <c r="J500" i="32"/>
  <c r="I500" i="32"/>
  <c r="H500" i="32"/>
  <c r="L499" i="32"/>
  <c r="K499" i="32"/>
  <c r="J499" i="32"/>
  <c r="I499" i="32"/>
  <c r="H499" i="32"/>
  <c r="L498" i="32"/>
  <c r="K498" i="32"/>
  <c r="J498" i="32"/>
  <c r="I498" i="32"/>
  <c r="H498" i="32"/>
  <c r="L497" i="32"/>
  <c r="K497" i="32"/>
  <c r="J497" i="32"/>
  <c r="I497" i="32"/>
  <c r="H497" i="32"/>
  <c r="L496" i="32"/>
  <c r="K496" i="32"/>
  <c r="J496" i="32"/>
  <c r="I496" i="32"/>
  <c r="H496" i="32"/>
  <c r="L495" i="32"/>
  <c r="K495" i="32"/>
  <c r="J495" i="32"/>
  <c r="I495" i="32"/>
  <c r="H495" i="32"/>
  <c r="L494" i="32"/>
  <c r="K494" i="32"/>
  <c r="J494" i="32"/>
  <c r="I494" i="32"/>
  <c r="H494" i="32"/>
  <c r="L493" i="32"/>
  <c r="K493" i="32"/>
  <c r="J493" i="32"/>
  <c r="I493" i="32"/>
  <c r="H493" i="32"/>
  <c r="L492" i="32"/>
  <c r="K492" i="32"/>
  <c r="J492" i="32"/>
  <c r="I492" i="32"/>
  <c r="H492" i="32"/>
  <c r="L491" i="32"/>
  <c r="K491" i="32"/>
  <c r="J491" i="32"/>
  <c r="I491" i="32"/>
  <c r="H491" i="32"/>
  <c r="L490" i="32"/>
  <c r="K490" i="32"/>
  <c r="J490" i="32"/>
  <c r="I490" i="32"/>
  <c r="H490" i="32"/>
  <c r="L489" i="32"/>
  <c r="K489" i="32"/>
  <c r="J489" i="32"/>
  <c r="I489" i="32"/>
  <c r="H489" i="32"/>
  <c r="L488" i="32"/>
  <c r="K488" i="32"/>
  <c r="J488" i="32"/>
  <c r="I488" i="32"/>
  <c r="H488" i="32"/>
  <c r="L487" i="32"/>
  <c r="K487" i="32"/>
  <c r="J487" i="32"/>
  <c r="I487" i="32"/>
  <c r="H487" i="32"/>
  <c r="L486" i="32"/>
  <c r="K486" i="32"/>
  <c r="J486" i="32"/>
  <c r="I486" i="32"/>
  <c r="H486" i="32"/>
  <c r="L485" i="32"/>
  <c r="K485" i="32"/>
  <c r="J485" i="32"/>
  <c r="I485" i="32"/>
  <c r="H485" i="32"/>
  <c r="L484" i="32"/>
  <c r="K484" i="32"/>
  <c r="J484" i="32"/>
  <c r="I484" i="32"/>
  <c r="H484" i="32"/>
  <c r="L483" i="32"/>
  <c r="K483" i="32"/>
  <c r="J483" i="32"/>
  <c r="I483" i="32"/>
  <c r="H483" i="32"/>
  <c r="L482" i="32"/>
  <c r="K482" i="32"/>
  <c r="J482" i="32"/>
  <c r="I482" i="32"/>
  <c r="H482" i="32"/>
  <c r="L481" i="32"/>
  <c r="K481" i="32"/>
  <c r="J481" i="32"/>
  <c r="I481" i="32"/>
  <c r="H481" i="32"/>
  <c r="L480" i="32"/>
  <c r="K480" i="32"/>
  <c r="J480" i="32"/>
  <c r="I480" i="32"/>
  <c r="H480" i="32"/>
  <c r="L479" i="32"/>
  <c r="K479" i="32"/>
  <c r="J479" i="32"/>
  <c r="I479" i="32"/>
  <c r="H479" i="32"/>
  <c r="L478" i="32"/>
  <c r="K478" i="32"/>
  <c r="J478" i="32"/>
  <c r="I478" i="32"/>
  <c r="H478" i="32"/>
  <c r="L477" i="32"/>
  <c r="K477" i="32"/>
  <c r="J477" i="32"/>
  <c r="I477" i="32"/>
  <c r="H477" i="32"/>
  <c r="L476" i="32"/>
  <c r="K476" i="32"/>
  <c r="J476" i="32"/>
  <c r="I476" i="32"/>
  <c r="H476" i="32"/>
  <c r="L475" i="32"/>
  <c r="K475" i="32"/>
  <c r="J475" i="32"/>
  <c r="I475" i="32"/>
  <c r="H475" i="32"/>
  <c r="L474" i="32"/>
  <c r="K474" i="32"/>
  <c r="J474" i="32"/>
  <c r="I474" i="32"/>
  <c r="H474" i="32"/>
  <c r="L473" i="32"/>
  <c r="K473" i="32"/>
  <c r="J473" i="32"/>
  <c r="I473" i="32"/>
  <c r="H473" i="32"/>
  <c r="L472" i="32"/>
  <c r="K472" i="32"/>
  <c r="J472" i="32"/>
  <c r="I472" i="32"/>
  <c r="H472" i="32"/>
  <c r="L471" i="32"/>
  <c r="K471" i="32"/>
  <c r="J471" i="32"/>
  <c r="I471" i="32"/>
  <c r="H471" i="32"/>
  <c r="L470" i="32"/>
  <c r="K470" i="32"/>
  <c r="J470" i="32"/>
  <c r="I470" i="32"/>
  <c r="H470" i="32"/>
  <c r="L469" i="32"/>
  <c r="K469" i="32"/>
  <c r="J469" i="32"/>
  <c r="I469" i="32"/>
  <c r="H469" i="32"/>
  <c r="L468" i="32"/>
  <c r="K468" i="32"/>
  <c r="J468" i="32"/>
  <c r="I468" i="32"/>
  <c r="H468" i="32"/>
  <c r="L467" i="32"/>
  <c r="K467" i="32"/>
  <c r="J467" i="32"/>
  <c r="I467" i="32"/>
  <c r="H467" i="32"/>
  <c r="L466" i="32"/>
  <c r="K466" i="32"/>
  <c r="J466" i="32"/>
  <c r="I466" i="32"/>
  <c r="H466" i="32"/>
  <c r="L465" i="32"/>
  <c r="K465" i="32"/>
  <c r="J465" i="32"/>
  <c r="I465" i="32"/>
  <c r="H465" i="32"/>
  <c r="L464" i="32"/>
  <c r="K464" i="32"/>
  <c r="J464" i="32"/>
  <c r="I464" i="32"/>
  <c r="H464" i="32"/>
  <c r="L463" i="32"/>
  <c r="K463" i="32"/>
  <c r="J463" i="32"/>
  <c r="I463" i="32"/>
  <c r="H463" i="32"/>
  <c r="L462" i="32"/>
  <c r="K462" i="32"/>
  <c r="J462" i="32"/>
  <c r="I462" i="32"/>
  <c r="H462" i="32"/>
  <c r="L461" i="32"/>
  <c r="K461" i="32"/>
  <c r="J461" i="32"/>
  <c r="I461" i="32"/>
  <c r="H461" i="32"/>
  <c r="L460" i="32"/>
  <c r="K460" i="32"/>
  <c r="J460" i="32"/>
  <c r="I460" i="32"/>
  <c r="H460" i="32"/>
  <c r="L459" i="32"/>
  <c r="K459" i="32"/>
  <c r="J459" i="32"/>
  <c r="I459" i="32"/>
  <c r="H459" i="32"/>
  <c r="L458" i="32"/>
  <c r="K458" i="32"/>
  <c r="J458" i="32"/>
  <c r="I458" i="32"/>
  <c r="H458" i="32"/>
  <c r="L457" i="32"/>
  <c r="K457" i="32"/>
  <c r="J457" i="32"/>
  <c r="I457" i="32"/>
  <c r="H457" i="32"/>
  <c r="L456" i="32"/>
  <c r="K456" i="32"/>
  <c r="J456" i="32"/>
  <c r="I456" i="32"/>
  <c r="H456" i="32"/>
  <c r="L455" i="32"/>
  <c r="K455" i="32"/>
  <c r="J455" i="32"/>
  <c r="I455" i="32"/>
  <c r="H455" i="32"/>
  <c r="L454" i="32"/>
  <c r="K454" i="32"/>
  <c r="J454" i="32"/>
  <c r="I454" i="32"/>
  <c r="H454" i="32"/>
  <c r="L453" i="32"/>
  <c r="K453" i="32"/>
  <c r="J453" i="32"/>
  <c r="I453" i="32"/>
  <c r="H453" i="32"/>
  <c r="L452" i="32"/>
  <c r="K452" i="32"/>
  <c r="J452" i="32"/>
  <c r="I452" i="32"/>
  <c r="H452" i="32"/>
  <c r="L451" i="32"/>
  <c r="K451" i="32"/>
  <c r="J451" i="32"/>
  <c r="I451" i="32"/>
  <c r="H451" i="32"/>
  <c r="L450" i="32"/>
  <c r="K450" i="32"/>
  <c r="J450" i="32"/>
  <c r="I450" i="32"/>
  <c r="H450" i="32"/>
  <c r="L449" i="32"/>
  <c r="K449" i="32"/>
  <c r="J449" i="32"/>
  <c r="I449" i="32"/>
  <c r="H449" i="32"/>
  <c r="L448" i="32"/>
  <c r="K448" i="32"/>
  <c r="J448" i="32"/>
  <c r="I448" i="32"/>
  <c r="H448" i="32"/>
  <c r="L447" i="32"/>
  <c r="K447" i="32"/>
  <c r="J447" i="32"/>
  <c r="I447" i="32"/>
  <c r="H447" i="32"/>
  <c r="L446" i="32"/>
  <c r="K446" i="32"/>
  <c r="J446" i="32"/>
  <c r="I446" i="32"/>
  <c r="H446" i="32"/>
  <c r="L445" i="32"/>
  <c r="K445" i="32"/>
  <c r="J445" i="32"/>
  <c r="I445" i="32"/>
  <c r="H445" i="32"/>
  <c r="L444" i="32"/>
  <c r="K444" i="32"/>
  <c r="J444" i="32"/>
  <c r="I444" i="32"/>
  <c r="H444" i="32"/>
  <c r="L443" i="32"/>
  <c r="K443" i="32"/>
  <c r="J443" i="32"/>
  <c r="I443" i="32"/>
  <c r="H443" i="32"/>
  <c r="L442" i="32"/>
  <c r="K442" i="32"/>
  <c r="J442" i="32"/>
  <c r="I442" i="32"/>
  <c r="H442" i="32"/>
  <c r="L441" i="32"/>
  <c r="K441" i="32"/>
  <c r="J441" i="32"/>
  <c r="I441" i="32"/>
  <c r="H441" i="32"/>
  <c r="L440" i="32"/>
  <c r="K440" i="32"/>
  <c r="J440" i="32"/>
  <c r="I440" i="32"/>
  <c r="H440" i="32"/>
  <c r="L439" i="32"/>
  <c r="K439" i="32"/>
  <c r="J439" i="32"/>
  <c r="I439" i="32"/>
  <c r="H439" i="32"/>
  <c r="L438" i="32"/>
  <c r="K438" i="32"/>
  <c r="J438" i="32"/>
  <c r="I438" i="32"/>
  <c r="H438" i="32"/>
  <c r="L437" i="32"/>
  <c r="K437" i="32"/>
  <c r="J437" i="32"/>
  <c r="I437" i="32"/>
  <c r="H437" i="32"/>
  <c r="L436" i="32"/>
  <c r="K436" i="32"/>
  <c r="J436" i="32"/>
  <c r="I436" i="32"/>
  <c r="H436" i="32"/>
  <c r="L435" i="32"/>
  <c r="K435" i="32"/>
  <c r="J435" i="32"/>
  <c r="I435" i="32"/>
  <c r="H435" i="32"/>
  <c r="L434" i="32"/>
  <c r="K434" i="32"/>
  <c r="J434" i="32"/>
  <c r="I434" i="32"/>
  <c r="H434" i="32"/>
  <c r="L433" i="32"/>
  <c r="K433" i="32"/>
  <c r="J433" i="32"/>
  <c r="I433" i="32"/>
  <c r="H433" i="32"/>
  <c r="L432" i="32"/>
  <c r="K432" i="32"/>
  <c r="J432" i="32"/>
  <c r="I432" i="32"/>
  <c r="H432" i="32"/>
  <c r="L431" i="32"/>
  <c r="K431" i="32"/>
  <c r="J431" i="32"/>
  <c r="I431" i="32"/>
  <c r="H431" i="32"/>
  <c r="L430" i="32"/>
  <c r="K430" i="32"/>
  <c r="J430" i="32"/>
  <c r="I430" i="32"/>
  <c r="H430" i="32"/>
  <c r="L429" i="32"/>
  <c r="K429" i="32"/>
  <c r="J429" i="32"/>
  <c r="I429" i="32"/>
  <c r="H429" i="32"/>
  <c r="L428" i="32"/>
  <c r="K428" i="32"/>
  <c r="J428" i="32"/>
  <c r="I428" i="32"/>
  <c r="H428" i="32"/>
  <c r="L427" i="32"/>
  <c r="K427" i="32"/>
  <c r="J427" i="32"/>
  <c r="I427" i="32"/>
  <c r="H427" i="32"/>
  <c r="L426" i="32"/>
  <c r="K426" i="32"/>
  <c r="J426" i="32"/>
  <c r="I426" i="32"/>
  <c r="H426" i="32"/>
  <c r="L425" i="32"/>
  <c r="K425" i="32"/>
  <c r="J425" i="32"/>
  <c r="I425" i="32"/>
  <c r="H425" i="32"/>
  <c r="L424" i="32"/>
  <c r="K424" i="32"/>
  <c r="J424" i="32"/>
  <c r="I424" i="32"/>
  <c r="H424" i="32"/>
  <c r="L423" i="32"/>
  <c r="K423" i="32"/>
  <c r="J423" i="32"/>
  <c r="I423" i="32"/>
  <c r="H423" i="32"/>
  <c r="L422" i="32"/>
  <c r="K422" i="32"/>
  <c r="J422" i="32"/>
  <c r="I422" i="32"/>
  <c r="H422" i="32"/>
  <c r="L421" i="32"/>
  <c r="K421" i="32"/>
  <c r="J421" i="32"/>
  <c r="I421" i="32"/>
  <c r="H421" i="32"/>
  <c r="L420" i="32"/>
  <c r="K420" i="32"/>
  <c r="J420" i="32"/>
  <c r="I420" i="32"/>
  <c r="H420" i="32"/>
  <c r="L419" i="32"/>
  <c r="K419" i="32"/>
  <c r="J419" i="32"/>
  <c r="I419" i="32"/>
  <c r="H419" i="32"/>
  <c r="L418" i="32"/>
  <c r="K418" i="32"/>
  <c r="J418" i="32"/>
  <c r="I418" i="32"/>
  <c r="H418" i="32"/>
  <c r="L417" i="32"/>
  <c r="K417" i="32"/>
  <c r="J417" i="32"/>
  <c r="I417" i="32"/>
  <c r="H417" i="32"/>
  <c r="L416" i="32"/>
  <c r="K416" i="32"/>
  <c r="J416" i="32"/>
  <c r="I416" i="32"/>
  <c r="H416" i="32"/>
  <c r="L415" i="32"/>
  <c r="K415" i="32"/>
  <c r="J415" i="32"/>
  <c r="I415" i="32"/>
  <c r="H415" i="32"/>
  <c r="L414" i="32"/>
  <c r="K414" i="32"/>
  <c r="J414" i="32"/>
  <c r="I414" i="32"/>
  <c r="H414" i="32"/>
  <c r="L413" i="32"/>
  <c r="K413" i="32"/>
  <c r="J413" i="32"/>
  <c r="I413" i="32"/>
  <c r="H413" i="32"/>
  <c r="L412" i="32"/>
  <c r="K412" i="32"/>
  <c r="J412" i="32"/>
  <c r="I412" i="32"/>
  <c r="H412" i="32"/>
  <c r="L411" i="32"/>
  <c r="K411" i="32"/>
  <c r="J411" i="32"/>
  <c r="I411" i="32"/>
  <c r="H411" i="32"/>
  <c r="L410" i="32"/>
  <c r="K410" i="32"/>
  <c r="J410" i="32"/>
  <c r="I410" i="32"/>
  <c r="H410" i="32"/>
  <c r="L409" i="32"/>
  <c r="K409" i="32"/>
  <c r="J409" i="32"/>
  <c r="I409" i="32"/>
  <c r="H409" i="32"/>
  <c r="L408" i="32"/>
  <c r="K408" i="32"/>
  <c r="J408" i="32"/>
  <c r="I408" i="32"/>
  <c r="H408" i="32"/>
  <c r="L407" i="32"/>
  <c r="K407" i="32"/>
  <c r="J407" i="32"/>
  <c r="I407" i="32"/>
  <c r="H407" i="32"/>
  <c r="L406" i="32"/>
  <c r="K406" i="32"/>
  <c r="J406" i="32"/>
  <c r="I406" i="32"/>
  <c r="H406" i="32"/>
  <c r="L405" i="32"/>
  <c r="K405" i="32"/>
  <c r="J405" i="32"/>
  <c r="I405" i="32"/>
  <c r="H405" i="32"/>
  <c r="L404" i="32"/>
  <c r="K404" i="32"/>
  <c r="J404" i="32"/>
  <c r="I404" i="32"/>
  <c r="H404" i="32"/>
  <c r="L403" i="32"/>
  <c r="K403" i="32"/>
  <c r="J403" i="32"/>
  <c r="I403" i="32"/>
  <c r="H403" i="32"/>
  <c r="L402" i="32"/>
  <c r="K402" i="32"/>
  <c r="J402" i="32"/>
  <c r="I402" i="32"/>
  <c r="H402" i="32"/>
  <c r="L401" i="32"/>
  <c r="K401" i="32"/>
  <c r="J401" i="32"/>
  <c r="I401" i="32"/>
  <c r="H401" i="32"/>
  <c r="L400" i="32"/>
  <c r="K400" i="32"/>
  <c r="J400" i="32"/>
  <c r="I400" i="32"/>
  <c r="H400" i="32"/>
  <c r="L399" i="32"/>
  <c r="K399" i="32"/>
  <c r="J399" i="32"/>
  <c r="I399" i="32"/>
  <c r="H399" i="32"/>
  <c r="L398" i="32"/>
  <c r="K398" i="32"/>
  <c r="J398" i="32"/>
  <c r="I398" i="32"/>
  <c r="H398" i="32"/>
  <c r="L397" i="32"/>
  <c r="K397" i="32"/>
  <c r="J397" i="32"/>
  <c r="I397" i="32"/>
  <c r="H397" i="32"/>
  <c r="L396" i="32"/>
  <c r="K396" i="32"/>
  <c r="J396" i="32"/>
  <c r="I396" i="32"/>
  <c r="H396" i="32"/>
  <c r="L395" i="32"/>
  <c r="K395" i="32"/>
  <c r="J395" i="32"/>
  <c r="I395" i="32"/>
  <c r="H395" i="32"/>
  <c r="L394" i="32"/>
  <c r="K394" i="32"/>
  <c r="J394" i="32"/>
  <c r="I394" i="32"/>
  <c r="H394" i="32"/>
  <c r="L393" i="32"/>
  <c r="K393" i="32"/>
  <c r="J393" i="32"/>
  <c r="I393" i="32"/>
  <c r="H393" i="32"/>
  <c r="L392" i="32"/>
  <c r="K392" i="32"/>
  <c r="J392" i="32"/>
  <c r="I392" i="32"/>
  <c r="H392" i="32"/>
  <c r="L391" i="32"/>
  <c r="K391" i="32"/>
  <c r="J391" i="32"/>
  <c r="I391" i="32"/>
  <c r="H391" i="32"/>
  <c r="L390" i="32"/>
  <c r="K390" i="32"/>
  <c r="J390" i="32"/>
  <c r="I390" i="32"/>
  <c r="H390" i="32"/>
  <c r="L389" i="32"/>
  <c r="K389" i="32"/>
  <c r="J389" i="32"/>
  <c r="I389" i="32"/>
  <c r="H389" i="32"/>
  <c r="L388" i="32"/>
  <c r="K388" i="32"/>
  <c r="J388" i="32"/>
  <c r="I388" i="32"/>
  <c r="H388" i="32"/>
  <c r="L387" i="32"/>
  <c r="K387" i="32"/>
  <c r="J387" i="32"/>
  <c r="I387" i="32"/>
  <c r="H387" i="32"/>
  <c r="L386" i="32"/>
  <c r="K386" i="32"/>
  <c r="J386" i="32"/>
  <c r="I386" i="32"/>
  <c r="H386" i="32"/>
  <c r="L385" i="32"/>
  <c r="K385" i="32"/>
  <c r="J385" i="32"/>
  <c r="I385" i="32"/>
  <c r="H385" i="32"/>
  <c r="L384" i="32"/>
  <c r="K384" i="32"/>
  <c r="J384" i="32"/>
  <c r="I384" i="32"/>
  <c r="H384" i="32"/>
  <c r="L383" i="32"/>
  <c r="K383" i="32"/>
  <c r="J383" i="32"/>
  <c r="I383" i="32"/>
  <c r="H383" i="32"/>
  <c r="L382" i="32"/>
  <c r="K382" i="32"/>
  <c r="J382" i="32"/>
  <c r="I382" i="32"/>
  <c r="H382" i="32"/>
  <c r="L381" i="32"/>
  <c r="K381" i="32"/>
  <c r="J381" i="32"/>
  <c r="I381" i="32"/>
  <c r="H381" i="32"/>
  <c r="L380" i="32"/>
  <c r="K380" i="32"/>
  <c r="J380" i="32"/>
  <c r="I380" i="32"/>
  <c r="H380" i="32"/>
  <c r="L379" i="32"/>
  <c r="K379" i="32"/>
  <c r="J379" i="32"/>
  <c r="I379" i="32"/>
  <c r="H379" i="32"/>
  <c r="L378" i="32"/>
  <c r="K378" i="32"/>
  <c r="J378" i="32"/>
  <c r="I378" i="32"/>
  <c r="H378" i="32"/>
  <c r="L377" i="32"/>
  <c r="K377" i="32"/>
  <c r="J377" i="32"/>
  <c r="I377" i="32"/>
  <c r="H377" i="32"/>
  <c r="L376" i="32"/>
  <c r="K376" i="32"/>
  <c r="J376" i="32"/>
  <c r="I376" i="32"/>
  <c r="H376" i="32"/>
  <c r="L375" i="32"/>
  <c r="K375" i="32"/>
  <c r="J375" i="32"/>
  <c r="I375" i="32"/>
  <c r="H375" i="32"/>
  <c r="L374" i="32"/>
  <c r="K374" i="32"/>
  <c r="J374" i="32"/>
  <c r="I374" i="32"/>
  <c r="H374" i="32"/>
  <c r="L373" i="32"/>
  <c r="K373" i="32"/>
  <c r="J373" i="32"/>
  <c r="I373" i="32"/>
  <c r="H373" i="32"/>
  <c r="L372" i="32"/>
  <c r="K372" i="32"/>
  <c r="J372" i="32"/>
  <c r="I372" i="32"/>
  <c r="H372" i="32"/>
  <c r="L371" i="32"/>
  <c r="K371" i="32"/>
  <c r="J371" i="32"/>
  <c r="I371" i="32"/>
  <c r="H371" i="32"/>
  <c r="L370" i="32"/>
  <c r="K370" i="32"/>
  <c r="J370" i="32"/>
  <c r="I370" i="32"/>
  <c r="H370" i="32"/>
  <c r="L369" i="32"/>
  <c r="K369" i="32"/>
  <c r="J369" i="32"/>
  <c r="I369" i="32"/>
  <c r="H369" i="32"/>
  <c r="L368" i="32"/>
  <c r="K368" i="32"/>
  <c r="J368" i="32"/>
  <c r="I368" i="32"/>
  <c r="H368" i="32"/>
  <c r="L367" i="32"/>
  <c r="K367" i="32"/>
  <c r="J367" i="32"/>
  <c r="I367" i="32"/>
  <c r="H367" i="32"/>
  <c r="L366" i="32"/>
  <c r="K366" i="32"/>
  <c r="J366" i="32"/>
  <c r="I366" i="32"/>
  <c r="H366" i="32"/>
  <c r="L365" i="32"/>
  <c r="K365" i="32"/>
  <c r="J365" i="32"/>
  <c r="I365" i="32"/>
  <c r="H365" i="32"/>
  <c r="L364" i="32"/>
  <c r="K364" i="32"/>
  <c r="J364" i="32"/>
  <c r="I364" i="32"/>
  <c r="H364" i="32"/>
  <c r="L363" i="32"/>
  <c r="K363" i="32"/>
  <c r="J363" i="32"/>
  <c r="I363" i="32"/>
  <c r="H363" i="32"/>
  <c r="L362" i="32"/>
  <c r="K362" i="32"/>
  <c r="J362" i="32"/>
  <c r="I362" i="32"/>
  <c r="H362" i="32"/>
  <c r="L361" i="32"/>
  <c r="K361" i="32"/>
  <c r="J361" i="32"/>
  <c r="I361" i="32"/>
  <c r="H361" i="32"/>
  <c r="L360" i="32"/>
  <c r="K360" i="32"/>
  <c r="J360" i="32"/>
  <c r="I360" i="32"/>
  <c r="H360" i="32"/>
  <c r="L359" i="32"/>
  <c r="K359" i="32"/>
  <c r="J359" i="32"/>
  <c r="I359" i="32"/>
  <c r="H359" i="32"/>
  <c r="L358" i="32"/>
  <c r="K358" i="32"/>
  <c r="J358" i="32"/>
  <c r="I358" i="32"/>
  <c r="H358" i="32"/>
  <c r="L357" i="32"/>
  <c r="K357" i="32"/>
  <c r="J357" i="32"/>
  <c r="I357" i="32"/>
  <c r="H357" i="32"/>
  <c r="L356" i="32"/>
  <c r="K356" i="32"/>
  <c r="J356" i="32"/>
  <c r="I356" i="32"/>
  <c r="H356" i="32"/>
  <c r="L355" i="32"/>
  <c r="K355" i="32"/>
  <c r="J355" i="32"/>
  <c r="I355" i="32"/>
  <c r="H355" i="32"/>
  <c r="L354" i="32"/>
  <c r="K354" i="32"/>
  <c r="J354" i="32"/>
  <c r="I354" i="32"/>
  <c r="H354" i="32"/>
  <c r="L353" i="32"/>
  <c r="K353" i="32"/>
  <c r="J353" i="32"/>
  <c r="I353" i="32"/>
  <c r="H353" i="32"/>
  <c r="L352" i="32"/>
  <c r="K352" i="32"/>
  <c r="J352" i="32"/>
  <c r="I352" i="32"/>
  <c r="H352" i="32"/>
  <c r="L351" i="32"/>
  <c r="K351" i="32"/>
  <c r="J351" i="32"/>
  <c r="I351" i="32"/>
  <c r="H351" i="32"/>
  <c r="L350" i="32"/>
  <c r="K350" i="32"/>
  <c r="J350" i="32"/>
  <c r="I350" i="32"/>
  <c r="H350" i="32"/>
  <c r="L349" i="32"/>
  <c r="K349" i="32"/>
  <c r="J349" i="32"/>
  <c r="I349" i="32"/>
  <c r="H349" i="32"/>
  <c r="L348" i="32"/>
  <c r="K348" i="32"/>
  <c r="J348" i="32"/>
  <c r="I348" i="32"/>
  <c r="H348" i="32"/>
  <c r="L347" i="32"/>
  <c r="K347" i="32"/>
  <c r="J347" i="32"/>
  <c r="I347" i="32"/>
  <c r="H347" i="32"/>
  <c r="L346" i="32"/>
  <c r="K346" i="32"/>
  <c r="J346" i="32"/>
  <c r="I346" i="32"/>
  <c r="H346" i="32"/>
  <c r="L345" i="32"/>
  <c r="K345" i="32"/>
  <c r="J345" i="32"/>
  <c r="I345" i="32"/>
  <c r="H345" i="32"/>
  <c r="L344" i="32"/>
  <c r="K344" i="32"/>
  <c r="J344" i="32"/>
  <c r="I344" i="32"/>
  <c r="H344" i="32"/>
  <c r="L343" i="32"/>
  <c r="K343" i="32"/>
  <c r="J343" i="32"/>
  <c r="I343" i="32"/>
  <c r="H343" i="32"/>
  <c r="L342" i="32"/>
  <c r="K342" i="32"/>
  <c r="J342" i="32"/>
  <c r="I342" i="32"/>
  <c r="H342" i="32"/>
  <c r="L341" i="32"/>
  <c r="K341" i="32"/>
  <c r="J341" i="32"/>
  <c r="I341" i="32"/>
  <c r="H341" i="32"/>
  <c r="L340" i="32"/>
  <c r="K340" i="32"/>
  <c r="J340" i="32"/>
  <c r="I340" i="32"/>
  <c r="H340" i="32"/>
  <c r="L339" i="32"/>
  <c r="K339" i="32"/>
  <c r="J339" i="32"/>
  <c r="I339" i="32"/>
  <c r="H339" i="32"/>
  <c r="L338" i="32"/>
  <c r="K338" i="32"/>
  <c r="J338" i="32"/>
  <c r="I338" i="32"/>
  <c r="H338" i="32"/>
  <c r="L337" i="32"/>
  <c r="K337" i="32"/>
  <c r="J337" i="32"/>
  <c r="I337" i="32"/>
  <c r="H337" i="32"/>
  <c r="L336" i="32"/>
  <c r="K336" i="32"/>
  <c r="J336" i="32"/>
  <c r="I336" i="32"/>
  <c r="H336" i="32"/>
  <c r="L335" i="32"/>
  <c r="K335" i="32"/>
  <c r="J335" i="32"/>
  <c r="I335" i="32"/>
  <c r="H335" i="32"/>
  <c r="L334" i="32"/>
  <c r="K334" i="32"/>
  <c r="J334" i="32"/>
  <c r="I334" i="32"/>
  <c r="H334" i="32"/>
  <c r="L333" i="32"/>
  <c r="K333" i="32"/>
  <c r="J333" i="32"/>
  <c r="I333" i="32"/>
  <c r="H333" i="32"/>
  <c r="L332" i="32"/>
  <c r="K332" i="32"/>
  <c r="J332" i="32"/>
  <c r="I332" i="32"/>
  <c r="H332" i="32"/>
  <c r="L331" i="32"/>
  <c r="K331" i="32"/>
  <c r="J331" i="32"/>
  <c r="I331" i="32"/>
  <c r="H331" i="32"/>
  <c r="L330" i="32"/>
  <c r="K330" i="32"/>
  <c r="J330" i="32"/>
  <c r="I330" i="32"/>
  <c r="H330" i="32"/>
  <c r="L329" i="32"/>
  <c r="K329" i="32"/>
  <c r="J329" i="32"/>
  <c r="I329" i="32"/>
  <c r="H329" i="32"/>
  <c r="L328" i="32"/>
  <c r="K328" i="32"/>
  <c r="J328" i="32"/>
  <c r="I328" i="32"/>
  <c r="H328" i="32"/>
  <c r="L327" i="32"/>
  <c r="K327" i="32"/>
  <c r="J327" i="32"/>
  <c r="I327" i="32"/>
  <c r="H327" i="32"/>
  <c r="L326" i="32"/>
  <c r="K326" i="32"/>
  <c r="J326" i="32"/>
  <c r="I326" i="32"/>
  <c r="H326" i="32"/>
  <c r="L325" i="32"/>
  <c r="K325" i="32"/>
  <c r="J325" i="32"/>
  <c r="I325" i="32"/>
  <c r="H325" i="32"/>
  <c r="L324" i="32"/>
  <c r="K324" i="32"/>
  <c r="J324" i="32"/>
  <c r="I324" i="32"/>
  <c r="H324" i="32"/>
  <c r="L323" i="32"/>
  <c r="K323" i="32"/>
  <c r="J323" i="32"/>
  <c r="I323" i="32"/>
  <c r="H323" i="32"/>
  <c r="L322" i="32"/>
  <c r="K322" i="32"/>
  <c r="J322" i="32"/>
  <c r="I322" i="32"/>
  <c r="H322" i="32"/>
  <c r="L321" i="32"/>
  <c r="K321" i="32"/>
  <c r="J321" i="32"/>
  <c r="I321" i="32"/>
  <c r="H321" i="32"/>
  <c r="L320" i="32"/>
  <c r="K320" i="32"/>
  <c r="J320" i="32"/>
  <c r="I320" i="32"/>
  <c r="H320" i="32"/>
  <c r="L319" i="32"/>
  <c r="K319" i="32"/>
  <c r="J319" i="32"/>
  <c r="I319" i="32"/>
  <c r="H319" i="32"/>
  <c r="L318" i="32"/>
  <c r="K318" i="32"/>
  <c r="J318" i="32"/>
  <c r="I318" i="32"/>
  <c r="H318" i="32"/>
  <c r="L317" i="32"/>
  <c r="K317" i="32"/>
  <c r="J317" i="32"/>
  <c r="I317" i="32"/>
  <c r="H317" i="32"/>
  <c r="L316" i="32"/>
  <c r="K316" i="32"/>
  <c r="J316" i="32"/>
  <c r="I316" i="32"/>
  <c r="H316" i="32"/>
  <c r="L315" i="32"/>
  <c r="K315" i="32"/>
  <c r="J315" i="32"/>
  <c r="I315" i="32"/>
  <c r="H315" i="32"/>
  <c r="L314" i="32"/>
  <c r="K314" i="32"/>
  <c r="J314" i="32"/>
  <c r="I314" i="32"/>
  <c r="H314" i="32"/>
  <c r="L313" i="32"/>
  <c r="K313" i="32"/>
  <c r="J313" i="32"/>
  <c r="I313" i="32"/>
  <c r="H313" i="32"/>
  <c r="L312" i="32"/>
  <c r="K312" i="32"/>
  <c r="J312" i="32"/>
  <c r="I312" i="32"/>
  <c r="H312" i="32"/>
  <c r="L311" i="32"/>
  <c r="K311" i="32"/>
  <c r="J311" i="32"/>
  <c r="I311" i="32"/>
  <c r="H311" i="32"/>
  <c r="L310" i="32"/>
  <c r="K310" i="32"/>
  <c r="J310" i="32"/>
  <c r="I310" i="32"/>
  <c r="H310" i="32"/>
  <c r="L309" i="32"/>
  <c r="K309" i="32"/>
  <c r="J309" i="32"/>
  <c r="I309" i="32"/>
  <c r="H309" i="32"/>
  <c r="L308" i="32"/>
  <c r="K308" i="32"/>
  <c r="J308" i="32"/>
  <c r="I308" i="32"/>
  <c r="H308" i="32"/>
  <c r="L307" i="32"/>
  <c r="K307" i="32"/>
  <c r="J307" i="32"/>
  <c r="I307" i="32"/>
  <c r="H307" i="32"/>
  <c r="L306" i="32"/>
  <c r="K306" i="32"/>
  <c r="J306" i="32"/>
  <c r="I306" i="32"/>
  <c r="H306" i="32"/>
  <c r="L305" i="32"/>
  <c r="K305" i="32"/>
  <c r="J305" i="32"/>
  <c r="I305" i="32"/>
  <c r="H305" i="32"/>
  <c r="L304" i="32"/>
  <c r="K304" i="32"/>
  <c r="J304" i="32"/>
  <c r="I304" i="32"/>
  <c r="H304" i="32"/>
  <c r="L303" i="32"/>
  <c r="K303" i="32"/>
  <c r="J303" i="32"/>
  <c r="I303" i="32"/>
  <c r="H303" i="32"/>
  <c r="L302" i="32"/>
  <c r="K302" i="32"/>
  <c r="J302" i="32"/>
  <c r="I302" i="32"/>
  <c r="H302" i="32"/>
  <c r="L301" i="32"/>
  <c r="K301" i="32"/>
  <c r="J301" i="32"/>
  <c r="I301" i="32"/>
  <c r="H301" i="32"/>
  <c r="L300" i="32"/>
  <c r="K300" i="32"/>
  <c r="J300" i="32"/>
  <c r="I300" i="32"/>
  <c r="H300" i="32"/>
  <c r="L299" i="32"/>
  <c r="K299" i="32"/>
  <c r="J299" i="32"/>
  <c r="I299" i="32"/>
  <c r="H299" i="32"/>
  <c r="L298" i="32"/>
  <c r="K298" i="32"/>
  <c r="J298" i="32"/>
  <c r="I298" i="32"/>
  <c r="H298" i="32"/>
  <c r="L297" i="32"/>
  <c r="K297" i="32"/>
  <c r="J297" i="32"/>
  <c r="I297" i="32"/>
  <c r="H297" i="32"/>
  <c r="L296" i="32"/>
  <c r="K296" i="32"/>
  <c r="J296" i="32"/>
  <c r="I296" i="32"/>
  <c r="H296" i="32"/>
  <c r="L295" i="32"/>
  <c r="K295" i="32"/>
  <c r="J295" i="32"/>
  <c r="I295" i="32"/>
  <c r="H295" i="32"/>
  <c r="L294" i="32"/>
  <c r="K294" i="32"/>
  <c r="J294" i="32"/>
  <c r="I294" i="32"/>
  <c r="H294" i="32"/>
  <c r="L293" i="32"/>
  <c r="K293" i="32"/>
  <c r="J293" i="32"/>
  <c r="I293" i="32"/>
  <c r="H293" i="32"/>
  <c r="L292" i="32"/>
  <c r="K292" i="32"/>
  <c r="J292" i="32"/>
  <c r="I292" i="32"/>
  <c r="H292" i="32"/>
  <c r="L291" i="32"/>
  <c r="K291" i="32"/>
  <c r="J291" i="32"/>
  <c r="I291" i="32"/>
  <c r="H291" i="32"/>
  <c r="L290" i="32"/>
  <c r="K290" i="32"/>
  <c r="J290" i="32"/>
  <c r="I290" i="32"/>
  <c r="H290" i="32"/>
  <c r="L289" i="32"/>
  <c r="K289" i="32"/>
  <c r="J289" i="32"/>
  <c r="I289" i="32"/>
  <c r="H289" i="32"/>
  <c r="L288" i="32"/>
  <c r="K288" i="32"/>
  <c r="J288" i="32"/>
  <c r="I288" i="32"/>
  <c r="H288" i="32"/>
  <c r="L287" i="32"/>
  <c r="K287" i="32"/>
  <c r="J287" i="32"/>
  <c r="I287" i="32"/>
  <c r="H287" i="32"/>
  <c r="L286" i="32"/>
  <c r="K286" i="32"/>
  <c r="J286" i="32"/>
  <c r="I286" i="32"/>
  <c r="H286" i="32"/>
  <c r="L285" i="32"/>
  <c r="K285" i="32"/>
  <c r="J285" i="32"/>
  <c r="I285" i="32"/>
  <c r="H285" i="32"/>
  <c r="L284" i="32"/>
  <c r="K284" i="32"/>
  <c r="J284" i="32"/>
  <c r="I284" i="32"/>
  <c r="H284" i="32"/>
  <c r="L283" i="32"/>
  <c r="K283" i="32"/>
  <c r="J283" i="32"/>
  <c r="I283" i="32"/>
  <c r="H283" i="32"/>
  <c r="L282" i="32"/>
  <c r="K282" i="32"/>
  <c r="J282" i="32"/>
  <c r="I282" i="32"/>
  <c r="H282" i="32"/>
  <c r="L281" i="32"/>
  <c r="K281" i="32"/>
  <c r="J281" i="32"/>
  <c r="I281" i="32"/>
  <c r="H281" i="32"/>
  <c r="L280" i="32"/>
  <c r="K280" i="32"/>
  <c r="J280" i="32"/>
  <c r="I280" i="32"/>
  <c r="H280" i="32"/>
  <c r="L279" i="32"/>
  <c r="K279" i="32"/>
  <c r="J279" i="32"/>
  <c r="I279" i="32"/>
  <c r="H279" i="32"/>
  <c r="L278" i="32"/>
  <c r="K278" i="32"/>
  <c r="J278" i="32"/>
  <c r="I278" i="32"/>
  <c r="H278" i="32"/>
  <c r="L277" i="32"/>
  <c r="K277" i="32"/>
  <c r="J277" i="32"/>
  <c r="I277" i="32"/>
  <c r="H277" i="32"/>
  <c r="L276" i="32"/>
  <c r="K276" i="32"/>
  <c r="J276" i="32"/>
  <c r="I276" i="32"/>
  <c r="H276" i="32"/>
  <c r="L275" i="32"/>
  <c r="K275" i="32"/>
  <c r="J275" i="32"/>
  <c r="I275" i="32"/>
  <c r="H275" i="32"/>
  <c r="L274" i="32"/>
  <c r="K274" i="32"/>
  <c r="J274" i="32"/>
  <c r="I274" i="32"/>
  <c r="H274" i="32"/>
  <c r="L273" i="32"/>
  <c r="K273" i="32"/>
  <c r="J273" i="32"/>
  <c r="I273" i="32"/>
  <c r="H273" i="32"/>
  <c r="L272" i="32"/>
  <c r="K272" i="32"/>
  <c r="J272" i="32"/>
  <c r="I272" i="32"/>
  <c r="H272" i="32"/>
  <c r="L271" i="32"/>
  <c r="K271" i="32"/>
  <c r="J271" i="32"/>
  <c r="I271" i="32"/>
  <c r="H271" i="32"/>
  <c r="L270" i="32"/>
  <c r="K270" i="32"/>
  <c r="J270" i="32"/>
  <c r="I270" i="32"/>
  <c r="H270" i="32"/>
  <c r="L269" i="32"/>
  <c r="K269" i="32"/>
  <c r="J269" i="32"/>
  <c r="I269" i="32"/>
  <c r="H269" i="32"/>
  <c r="L268" i="32"/>
  <c r="K268" i="32"/>
  <c r="J268" i="32"/>
  <c r="I268" i="32"/>
  <c r="H268" i="32"/>
  <c r="L267" i="32"/>
  <c r="K267" i="32"/>
  <c r="J267" i="32"/>
  <c r="I267" i="32"/>
  <c r="H267" i="32"/>
  <c r="L266" i="32"/>
  <c r="K266" i="32"/>
  <c r="J266" i="32"/>
  <c r="I266" i="32"/>
  <c r="H266" i="32"/>
  <c r="L265" i="32"/>
  <c r="K265" i="32"/>
  <c r="J265" i="32"/>
  <c r="I265" i="32"/>
  <c r="H265" i="32"/>
  <c r="L264" i="32"/>
  <c r="K264" i="32"/>
  <c r="J264" i="32"/>
  <c r="I264" i="32"/>
  <c r="H264" i="32"/>
  <c r="L263" i="32"/>
  <c r="K263" i="32"/>
  <c r="J263" i="32"/>
  <c r="I263" i="32"/>
  <c r="H263" i="32"/>
  <c r="L262" i="32"/>
  <c r="K262" i="32"/>
  <c r="J262" i="32"/>
  <c r="I262" i="32"/>
  <c r="H262" i="32"/>
  <c r="L261" i="32"/>
  <c r="K261" i="32"/>
  <c r="J261" i="32"/>
  <c r="I261" i="32"/>
  <c r="H261" i="32"/>
  <c r="L260" i="32"/>
  <c r="K260" i="32"/>
  <c r="J260" i="32"/>
  <c r="I260" i="32"/>
  <c r="H260" i="32"/>
  <c r="L259" i="32"/>
  <c r="K259" i="32"/>
  <c r="J259" i="32"/>
  <c r="I259" i="32"/>
  <c r="H259" i="32"/>
  <c r="L258" i="32"/>
  <c r="K258" i="32"/>
  <c r="J258" i="32"/>
  <c r="I258" i="32"/>
  <c r="H258" i="32"/>
  <c r="L257" i="32"/>
  <c r="K257" i="32"/>
  <c r="J257" i="32"/>
  <c r="I257" i="32"/>
  <c r="H257" i="32"/>
  <c r="L256" i="32"/>
  <c r="K256" i="32"/>
  <c r="J256" i="32"/>
  <c r="I256" i="32"/>
  <c r="H256" i="32"/>
  <c r="L255" i="32"/>
  <c r="K255" i="32"/>
  <c r="J255" i="32"/>
  <c r="I255" i="32"/>
  <c r="H255" i="32"/>
  <c r="L254" i="32"/>
  <c r="K254" i="32"/>
  <c r="J254" i="32"/>
  <c r="I254" i="32"/>
  <c r="H254" i="32"/>
  <c r="L253" i="32"/>
  <c r="K253" i="32"/>
  <c r="J253" i="32"/>
  <c r="I253" i="32"/>
  <c r="H253" i="32"/>
  <c r="L252" i="32"/>
  <c r="K252" i="32"/>
  <c r="J252" i="32"/>
  <c r="I252" i="32"/>
  <c r="H252" i="32"/>
  <c r="L251" i="32"/>
  <c r="K251" i="32"/>
  <c r="J251" i="32"/>
  <c r="I251" i="32"/>
  <c r="H251" i="32"/>
  <c r="L250" i="32"/>
  <c r="K250" i="32"/>
  <c r="J250" i="32"/>
  <c r="I250" i="32"/>
  <c r="H250" i="32"/>
  <c r="L249" i="32"/>
  <c r="K249" i="32"/>
  <c r="J249" i="32"/>
  <c r="I249" i="32"/>
  <c r="H249" i="32"/>
  <c r="L248" i="32"/>
  <c r="K248" i="32"/>
  <c r="J248" i="32"/>
  <c r="I248" i="32"/>
  <c r="H248" i="32"/>
  <c r="L247" i="32"/>
  <c r="K247" i="32"/>
  <c r="J247" i="32"/>
  <c r="I247" i="32"/>
  <c r="H247" i="32"/>
  <c r="L246" i="32"/>
  <c r="K246" i="32"/>
  <c r="J246" i="32"/>
  <c r="I246" i="32"/>
  <c r="H246" i="32"/>
  <c r="L245" i="32"/>
  <c r="K245" i="32"/>
  <c r="J245" i="32"/>
  <c r="I245" i="32"/>
  <c r="H245" i="32"/>
  <c r="L244" i="32"/>
  <c r="K244" i="32"/>
  <c r="J244" i="32"/>
  <c r="I244" i="32"/>
  <c r="H244" i="32"/>
  <c r="L243" i="32"/>
  <c r="K243" i="32"/>
  <c r="J243" i="32"/>
  <c r="I243" i="32"/>
  <c r="H243" i="32"/>
  <c r="L242" i="32"/>
  <c r="K242" i="32"/>
  <c r="J242" i="32"/>
  <c r="I242" i="32"/>
  <c r="H242" i="32"/>
  <c r="L241" i="32"/>
  <c r="K241" i="32"/>
  <c r="J241" i="32"/>
  <c r="I241" i="32"/>
  <c r="H241" i="32"/>
  <c r="L240" i="32"/>
  <c r="K240" i="32"/>
  <c r="J240" i="32"/>
  <c r="I240" i="32"/>
  <c r="H240" i="32"/>
  <c r="L239" i="32"/>
  <c r="K239" i="32"/>
  <c r="J239" i="32"/>
  <c r="I239" i="32"/>
  <c r="H239" i="32"/>
  <c r="L238" i="32"/>
  <c r="K238" i="32"/>
  <c r="J238" i="32"/>
  <c r="I238" i="32"/>
  <c r="H238" i="32"/>
  <c r="L237" i="32"/>
  <c r="K237" i="32"/>
  <c r="J237" i="32"/>
  <c r="I237" i="32"/>
  <c r="H237" i="32"/>
  <c r="L236" i="32"/>
  <c r="K236" i="32"/>
  <c r="J236" i="32"/>
  <c r="I236" i="32"/>
  <c r="H236" i="32"/>
  <c r="L235" i="32"/>
  <c r="K235" i="32"/>
  <c r="J235" i="32"/>
  <c r="I235" i="32"/>
  <c r="H235" i="32"/>
  <c r="L234" i="32"/>
  <c r="K234" i="32"/>
  <c r="J234" i="32"/>
  <c r="I234" i="32"/>
  <c r="H234" i="32"/>
  <c r="L233" i="32"/>
  <c r="K233" i="32"/>
  <c r="J233" i="32"/>
  <c r="I233" i="32"/>
  <c r="H233" i="32"/>
  <c r="L232" i="32"/>
  <c r="K232" i="32"/>
  <c r="J232" i="32"/>
  <c r="I232" i="32"/>
  <c r="H232" i="32"/>
  <c r="L231" i="32"/>
  <c r="K231" i="32"/>
  <c r="J231" i="32"/>
  <c r="I231" i="32"/>
  <c r="H231" i="32"/>
  <c r="L230" i="32"/>
  <c r="K230" i="32"/>
  <c r="J230" i="32"/>
  <c r="I230" i="32"/>
  <c r="H230" i="32"/>
  <c r="L229" i="32"/>
  <c r="K229" i="32"/>
  <c r="J229" i="32"/>
  <c r="I229" i="32"/>
  <c r="H229" i="32"/>
  <c r="L228" i="32"/>
  <c r="K228" i="32"/>
  <c r="J228" i="32"/>
  <c r="I228" i="32"/>
  <c r="H228" i="32"/>
  <c r="L227" i="32"/>
  <c r="K227" i="32"/>
  <c r="J227" i="32"/>
  <c r="I227" i="32"/>
  <c r="H227" i="32"/>
  <c r="L226" i="32"/>
  <c r="K226" i="32"/>
  <c r="J226" i="32"/>
  <c r="I226" i="32"/>
  <c r="H226" i="32"/>
  <c r="L225" i="32"/>
  <c r="K225" i="32"/>
  <c r="J225" i="32"/>
  <c r="I225" i="32"/>
  <c r="H225" i="32"/>
  <c r="L224" i="32"/>
  <c r="K224" i="32"/>
  <c r="J224" i="32"/>
  <c r="I224" i="32"/>
  <c r="H224" i="32"/>
  <c r="L223" i="32"/>
  <c r="K223" i="32"/>
  <c r="J223" i="32"/>
  <c r="I223" i="32"/>
  <c r="H223" i="32"/>
  <c r="L222" i="32"/>
  <c r="K222" i="32"/>
  <c r="J222" i="32"/>
  <c r="I222" i="32"/>
  <c r="H222" i="32"/>
  <c r="L221" i="32"/>
  <c r="K221" i="32"/>
  <c r="J221" i="32"/>
  <c r="I221" i="32"/>
  <c r="H221" i="32"/>
  <c r="L220" i="32"/>
  <c r="K220" i="32"/>
  <c r="J220" i="32"/>
  <c r="I220" i="32"/>
  <c r="H220" i="32"/>
  <c r="L219" i="32"/>
  <c r="K219" i="32"/>
  <c r="J219" i="32"/>
  <c r="I219" i="32"/>
  <c r="H219" i="32"/>
  <c r="L218" i="32"/>
  <c r="K218" i="32"/>
  <c r="J218" i="32"/>
  <c r="I218" i="32"/>
  <c r="H218" i="32"/>
  <c r="L217" i="32"/>
  <c r="K217" i="32"/>
  <c r="J217" i="32"/>
  <c r="I217" i="32"/>
  <c r="H217" i="32"/>
  <c r="L216" i="32"/>
  <c r="K216" i="32"/>
  <c r="J216" i="32"/>
  <c r="I216" i="32"/>
  <c r="H216" i="32"/>
  <c r="L215" i="32"/>
  <c r="K215" i="32"/>
  <c r="J215" i="32"/>
  <c r="I215" i="32"/>
  <c r="H215" i="32"/>
  <c r="L214" i="32"/>
  <c r="K214" i="32"/>
  <c r="J214" i="32"/>
  <c r="I214" i="32"/>
  <c r="H214" i="32"/>
  <c r="L213" i="32"/>
  <c r="K213" i="32"/>
  <c r="J213" i="32"/>
  <c r="I213" i="32"/>
  <c r="H213" i="32"/>
  <c r="L212" i="32"/>
  <c r="K212" i="32"/>
  <c r="J212" i="32"/>
  <c r="I212" i="32"/>
  <c r="H212" i="32"/>
  <c r="L211" i="32"/>
  <c r="K211" i="32"/>
  <c r="J211" i="32"/>
  <c r="I211" i="32"/>
  <c r="H211" i="32"/>
  <c r="L210" i="32"/>
  <c r="K210" i="32"/>
  <c r="J210" i="32"/>
  <c r="I210" i="32"/>
  <c r="H210" i="32"/>
  <c r="L209" i="32"/>
  <c r="K209" i="32"/>
  <c r="J209" i="32"/>
  <c r="I209" i="32"/>
  <c r="H209" i="32"/>
  <c r="L208" i="32"/>
  <c r="K208" i="32"/>
  <c r="J208" i="32"/>
  <c r="I208" i="32"/>
  <c r="H208" i="32"/>
  <c r="L207" i="32"/>
  <c r="K207" i="32"/>
  <c r="J207" i="32"/>
  <c r="I207" i="32"/>
  <c r="H207" i="32"/>
  <c r="L206" i="32"/>
  <c r="K206" i="32"/>
  <c r="J206" i="32"/>
  <c r="I206" i="32"/>
  <c r="H206" i="32"/>
  <c r="L205" i="32"/>
  <c r="K205" i="32"/>
  <c r="J205" i="32"/>
  <c r="I205" i="32"/>
  <c r="H205" i="32"/>
  <c r="L204" i="32"/>
  <c r="K204" i="32"/>
  <c r="J204" i="32"/>
  <c r="I204" i="32"/>
  <c r="H204" i="32"/>
  <c r="L203" i="32"/>
  <c r="K203" i="32"/>
  <c r="J203" i="32"/>
  <c r="I203" i="32"/>
  <c r="H203" i="32"/>
  <c r="L202" i="32"/>
  <c r="K202" i="32"/>
  <c r="J202" i="32"/>
  <c r="I202" i="32"/>
  <c r="H202" i="32"/>
  <c r="L201" i="32"/>
  <c r="K201" i="32"/>
  <c r="J201" i="32"/>
  <c r="I201" i="32"/>
  <c r="H201" i="32"/>
  <c r="L200" i="32"/>
  <c r="K200" i="32"/>
  <c r="J200" i="32"/>
  <c r="I200" i="32"/>
  <c r="H200" i="32"/>
  <c r="L199" i="32"/>
  <c r="K199" i="32"/>
  <c r="J199" i="32"/>
  <c r="I199" i="32"/>
  <c r="H199" i="32"/>
  <c r="L198" i="32"/>
  <c r="K198" i="32"/>
  <c r="J198" i="32"/>
  <c r="I198" i="32"/>
  <c r="H198" i="32"/>
  <c r="L197" i="32"/>
  <c r="K197" i="32"/>
  <c r="J197" i="32"/>
  <c r="I197" i="32"/>
  <c r="H197" i="32"/>
  <c r="L196" i="32"/>
  <c r="K196" i="32"/>
  <c r="J196" i="32"/>
  <c r="I196" i="32"/>
  <c r="H196" i="32"/>
  <c r="L195" i="32"/>
  <c r="K195" i="32"/>
  <c r="J195" i="32"/>
  <c r="I195" i="32"/>
  <c r="H195" i="32"/>
  <c r="L194" i="32"/>
  <c r="K194" i="32"/>
  <c r="J194" i="32"/>
  <c r="I194" i="32"/>
  <c r="H194" i="32"/>
  <c r="L193" i="32"/>
  <c r="K193" i="32"/>
  <c r="J193" i="32"/>
  <c r="I193" i="32"/>
  <c r="H193" i="32"/>
  <c r="L192" i="32"/>
  <c r="K192" i="32"/>
  <c r="J192" i="32"/>
  <c r="I192" i="32"/>
  <c r="H192" i="32"/>
  <c r="L191" i="32"/>
  <c r="K191" i="32"/>
  <c r="J191" i="32"/>
  <c r="I191" i="32"/>
  <c r="H191" i="32"/>
  <c r="L190" i="32"/>
  <c r="K190" i="32"/>
  <c r="J190" i="32"/>
  <c r="I190" i="32"/>
  <c r="H190" i="32"/>
  <c r="L189" i="32"/>
  <c r="K189" i="32"/>
  <c r="J189" i="32"/>
  <c r="I189" i="32"/>
  <c r="H189" i="32"/>
  <c r="L188" i="32"/>
  <c r="K188" i="32"/>
  <c r="J188" i="32"/>
  <c r="I188" i="32"/>
  <c r="H188" i="32"/>
  <c r="L187" i="32"/>
  <c r="K187" i="32"/>
  <c r="J187" i="32"/>
  <c r="I187" i="32"/>
  <c r="H187" i="32"/>
  <c r="L186" i="32"/>
  <c r="K186" i="32"/>
  <c r="J186" i="32"/>
  <c r="I186" i="32"/>
  <c r="H186" i="32"/>
  <c r="L185" i="32"/>
  <c r="K185" i="32"/>
  <c r="J185" i="32"/>
  <c r="I185" i="32"/>
  <c r="H185" i="32"/>
  <c r="L184" i="32"/>
  <c r="K184" i="32"/>
  <c r="J184" i="32"/>
  <c r="I184" i="32"/>
  <c r="H184" i="32"/>
  <c r="L183" i="32"/>
  <c r="K183" i="32"/>
  <c r="J183" i="32"/>
  <c r="I183" i="32"/>
  <c r="H183" i="32"/>
  <c r="L182" i="32"/>
  <c r="K182" i="32"/>
  <c r="J182" i="32"/>
  <c r="I182" i="32"/>
  <c r="H182" i="32"/>
  <c r="L181" i="32"/>
  <c r="K181" i="32"/>
  <c r="J181" i="32"/>
  <c r="I181" i="32"/>
  <c r="H181" i="32"/>
  <c r="L180" i="32"/>
  <c r="K180" i="32"/>
  <c r="J180" i="32"/>
  <c r="I180" i="32"/>
  <c r="H180" i="32"/>
  <c r="L179" i="32"/>
  <c r="K179" i="32"/>
  <c r="J179" i="32"/>
  <c r="I179" i="32"/>
  <c r="H179" i="32"/>
  <c r="L178" i="32"/>
  <c r="K178" i="32"/>
  <c r="J178" i="32"/>
  <c r="I178" i="32"/>
  <c r="H178" i="32"/>
  <c r="L177" i="32"/>
  <c r="K177" i="32"/>
  <c r="J177" i="32"/>
  <c r="I177" i="32"/>
  <c r="H177" i="32"/>
  <c r="L176" i="32"/>
  <c r="K176" i="32"/>
  <c r="J176" i="32"/>
  <c r="I176" i="32"/>
  <c r="H176" i="32"/>
  <c r="L175" i="32"/>
  <c r="K175" i="32"/>
  <c r="J175" i="32"/>
  <c r="I175" i="32"/>
  <c r="H175" i="32"/>
  <c r="L174" i="32"/>
  <c r="K174" i="32"/>
  <c r="J174" i="32"/>
  <c r="I174" i="32"/>
  <c r="H174" i="32"/>
  <c r="L173" i="32"/>
  <c r="K173" i="32"/>
  <c r="J173" i="32"/>
  <c r="I173" i="32"/>
  <c r="H173" i="32"/>
  <c r="L172" i="32"/>
  <c r="K172" i="32"/>
  <c r="J172" i="32"/>
  <c r="I172" i="32"/>
  <c r="H172" i="32"/>
  <c r="L171" i="32"/>
  <c r="K171" i="32"/>
  <c r="J171" i="32"/>
  <c r="I171" i="32"/>
  <c r="H171" i="32"/>
  <c r="L170" i="32"/>
  <c r="K170" i="32"/>
  <c r="J170" i="32"/>
  <c r="I170" i="32"/>
  <c r="H170" i="32"/>
  <c r="L169" i="32"/>
  <c r="K169" i="32"/>
  <c r="J169" i="32"/>
  <c r="I169" i="32"/>
  <c r="H169" i="32"/>
  <c r="L168" i="32"/>
  <c r="K168" i="32"/>
  <c r="J168" i="32"/>
  <c r="I168" i="32"/>
  <c r="H168" i="32"/>
  <c r="L167" i="32"/>
  <c r="K167" i="32"/>
  <c r="J167" i="32"/>
  <c r="I167" i="32"/>
  <c r="H167" i="32"/>
  <c r="L166" i="32"/>
  <c r="K166" i="32"/>
  <c r="J166" i="32"/>
  <c r="I166" i="32"/>
  <c r="H166" i="32"/>
  <c r="L165" i="32"/>
  <c r="K165" i="32"/>
  <c r="J165" i="32"/>
  <c r="I165" i="32"/>
  <c r="H165" i="32"/>
  <c r="L164" i="32"/>
  <c r="K164" i="32"/>
  <c r="J164" i="32"/>
  <c r="I164" i="32"/>
  <c r="H164" i="32"/>
  <c r="L163" i="32"/>
  <c r="K163" i="32"/>
  <c r="J163" i="32"/>
  <c r="I163" i="32"/>
  <c r="H163" i="32"/>
  <c r="L162" i="32"/>
  <c r="K162" i="32"/>
  <c r="J162" i="32"/>
  <c r="I162" i="32"/>
  <c r="H162" i="32"/>
  <c r="L161" i="32"/>
  <c r="K161" i="32"/>
  <c r="J161" i="32"/>
  <c r="I161" i="32"/>
  <c r="H161" i="32"/>
  <c r="L160" i="32"/>
  <c r="K160" i="32"/>
  <c r="J160" i="32"/>
  <c r="I160" i="32"/>
  <c r="H160" i="32"/>
  <c r="L159" i="32"/>
  <c r="K159" i="32"/>
  <c r="J159" i="32"/>
  <c r="I159" i="32"/>
  <c r="H159" i="32"/>
  <c r="L158" i="32"/>
  <c r="K158" i="32"/>
  <c r="J158" i="32"/>
  <c r="I158" i="32"/>
  <c r="H158" i="32"/>
  <c r="L157" i="32"/>
  <c r="K157" i="32"/>
  <c r="J157" i="32"/>
  <c r="I157" i="32"/>
  <c r="H157" i="32"/>
  <c r="L156" i="32"/>
  <c r="K156" i="32"/>
  <c r="J156" i="32"/>
  <c r="I156" i="32"/>
  <c r="H156" i="32"/>
  <c r="L155" i="32"/>
  <c r="K155" i="32"/>
  <c r="J155" i="32"/>
  <c r="I155" i="32"/>
  <c r="H155" i="32"/>
  <c r="L154" i="32"/>
  <c r="K154" i="32"/>
  <c r="J154" i="32"/>
  <c r="I154" i="32"/>
  <c r="H154" i="32"/>
  <c r="L153" i="32"/>
  <c r="K153" i="32"/>
  <c r="J153" i="32"/>
  <c r="I153" i="32"/>
  <c r="H153" i="32"/>
  <c r="L152" i="32"/>
  <c r="K152" i="32"/>
  <c r="J152" i="32"/>
  <c r="I152" i="32"/>
  <c r="H152" i="32"/>
  <c r="L151" i="32"/>
  <c r="K151" i="32"/>
  <c r="J151" i="32"/>
  <c r="I151" i="32"/>
  <c r="H151" i="32"/>
  <c r="L150" i="32"/>
  <c r="K150" i="32"/>
  <c r="J150" i="32"/>
  <c r="I150" i="32"/>
  <c r="H150" i="32"/>
  <c r="L149" i="32"/>
  <c r="K149" i="32"/>
  <c r="J149" i="32"/>
  <c r="I149" i="32"/>
  <c r="H149" i="32"/>
  <c r="L148" i="32"/>
  <c r="K148" i="32"/>
  <c r="J148" i="32"/>
  <c r="I148" i="32"/>
  <c r="H148" i="32"/>
  <c r="L147" i="32"/>
  <c r="K147" i="32"/>
  <c r="J147" i="32"/>
  <c r="I147" i="32"/>
  <c r="H147" i="32"/>
  <c r="L146" i="32"/>
  <c r="K146" i="32"/>
  <c r="J146" i="32"/>
  <c r="I146" i="32"/>
  <c r="H146" i="32"/>
  <c r="L145" i="32"/>
  <c r="K145" i="32"/>
  <c r="J145" i="32"/>
  <c r="I145" i="32"/>
  <c r="H145" i="32"/>
  <c r="L144" i="32"/>
  <c r="K144" i="32"/>
  <c r="J144" i="32"/>
  <c r="I144" i="32"/>
  <c r="H144" i="32"/>
  <c r="L143" i="32"/>
  <c r="K143" i="32"/>
  <c r="J143" i="32"/>
  <c r="I143" i="32"/>
  <c r="H143" i="32"/>
  <c r="L142" i="32"/>
  <c r="K142" i="32"/>
  <c r="J142" i="32"/>
  <c r="I142" i="32"/>
  <c r="H142" i="32"/>
  <c r="L141" i="32"/>
  <c r="K141" i="32"/>
  <c r="J141" i="32"/>
  <c r="I141" i="32"/>
  <c r="H141" i="32"/>
  <c r="L140" i="32"/>
  <c r="K140" i="32"/>
  <c r="J140" i="32"/>
  <c r="I140" i="32"/>
  <c r="H140" i="32"/>
  <c r="L139" i="32"/>
  <c r="K139" i="32"/>
  <c r="J139" i="32"/>
  <c r="I139" i="32"/>
  <c r="H139" i="32"/>
  <c r="L138" i="32"/>
  <c r="K138" i="32"/>
  <c r="J138" i="32"/>
  <c r="I138" i="32"/>
  <c r="H138" i="32"/>
  <c r="L137" i="32"/>
  <c r="K137" i="32"/>
  <c r="J137" i="32"/>
  <c r="I137" i="32"/>
  <c r="H137" i="32"/>
  <c r="L136" i="32"/>
  <c r="K136" i="32"/>
  <c r="J136" i="32"/>
  <c r="I136" i="32"/>
  <c r="H136" i="32"/>
  <c r="L135" i="32"/>
  <c r="K135" i="32"/>
  <c r="J135" i="32"/>
  <c r="I135" i="32"/>
  <c r="H135" i="32"/>
  <c r="L134" i="32"/>
  <c r="K134" i="32"/>
  <c r="J134" i="32"/>
  <c r="I134" i="32"/>
  <c r="H134" i="32"/>
  <c r="L133" i="32"/>
  <c r="K133" i="32"/>
  <c r="J133" i="32"/>
  <c r="I133" i="32"/>
  <c r="H133" i="32"/>
  <c r="L132" i="32"/>
  <c r="K132" i="32"/>
  <c r="J132" i="32"/>
  <c r="I132" i="32"/>
  <c r="H132" i="32"/>
  <c r="L131" i="32"/>
  <c r="K131" i="32"/>
  <c r="J131" i="32"/>
  <c r="I131" i="32"/>
  <c r="H131" i="32"/>
  <c r="L130" i="32"/>
  <c r="K130" i="32"/>
  <c r="J130" i="32"/>
  <c r="I130" i="32"/>
  <c r="H130" i="32"/>
  <c r="L129" i="32"/>
  <c r="K129" i="32"/>
  <c r="J129" i="32"/>
  <c r="I129" i="32"/>
  <c r="H129" i="32"/>
  <c r="L128" i="32"/>
  <c r="K128" i="32"/>
  <c r="J128" i="32"/>
  <c r="I128" i="32"/>
  <c r="H128" i="32"/>
  <c r="L127" i="32"/>
  <c r="K127" i="32"/>
  <c r="J127" i="32"/>
  <c r="I127" i="32"/>
  <c r="H127" i="32"/>
  <c r="L126" i="32"/>
  <c r="K126" i="32"/>
  <c r="J126" i="32"/>
  <c r="I126" i="32"/>
  <c r="H126" i="32"/>
  <c r="L125" i="32"/>
  <c r="K125" i="32"/>
  <c r="J125" i="32"/>
  <c r="I125" i="32"/>
  <c r="H125" i="32"/>
  <c r="L124" i="32"/>
  <c r="K124" i="32"/>
  <c r="J124" i="32"/>
  <c r="I124" i="32"/>
  <c r="H124" i="32"/>
  <c r="L123" i="32"/>
  <c r="K123" i="32"/>
  <c r="J123" i="32"/>
  <c r="I123" i="32"/>
  <c r="H123" i="32"/>
  <c r="L122" i="32"/>
  <c r="K122" i="32"/>
  <c r="J122" i="32"/>
  <c r="I122" i="32"/>
  <c r="H122" i="32"/>
  <c r="L121" i="32"/>
  <c r="K121" i="32"/>
  <c r="J121" i="32"/>
  <c r="I121" i="32"/>
  <c r="H121" i="32"/>
  <c r="L120" i="32"/>
  <c r="K120" i="32"/>
  <c r="J120" i="32"/>
  <c r="I120" i="32"/>
  <c r="H120" i="32"/>
  <c r="L119" i="32"/>
  <c r="K119" i="32"/>
  <c r="J119" i="32"/>
  <c r="I119" i="32"/>
  <c r="H119" i="32"/>
  <c r="L118" i="32"/>
  <c r="K118" i="32"/>
  <c r="J118" i="32"/>
  <c r="I118" i="32"/>
  <c r="H118" i="32"/>
  <c r="L117" i="32"/>
  <c r="K117" i="32"/>
  <c r="J117" i="32"/>
  <c r="I117" i="32"/>
  <c r="H117" i="32"/>
  <c r="L116" i="32"/>
  <c r="K116" i="32"/>
  <c r="J116" i="32"/>
  <c r="I116" i="32"/>
  <c r="H116" i="32"/>
  <c r="L115" i="32"/>
  <c r="K115" i="32"/>
  <c r="J115" i="32"/>
  <c r="I115" i="32"/>
  <c r="H115" i="32"/>
  <c r="L114" i="32"/>
  <c r="K114" i="32"/>
  <c r="J114" i="32"/>
  <c r="I114" i="32"/>
  <c r="H114" i="32"/>
  <c r="L113" i="32"/>
  <c r="K113" i="32"/>
  <c r="J113" i="32"/>
  <c r="I113" i="32"/>
  <c r="H113" i="32"/>
  <c r="L112" i="32"/>
  <c r="K112" i="32"/>
  <c r="J112" i="32"/>
  <c r="I112" i="32"/>
  <c r="H112" i="32"/>
  <c r="L111" i="32"/>
  <c r="K111" i="32"/>
  <c r="J111" i="32"/>
  <c r="I111" i="32"/>
  <c r="H111" i="32"/>
  <c r="L110" i="32"/>
  <c r="K110" i="32"/>
  <c r="J110" i="32"/>
  <c r="I110" i="32"/>
  <c r="H110" i="32"/>
  <c r="L109" i="32"/>
  <c r="K109" i="32"/>
  <c r="J109" i="32"/>
  <c r="I109" i="32"/>
  <c r="H109" i="32"/>
  <c r="L108" i="32"/>
  <c r="K108" i="32"/>
  <c r="J108" i="32"/>
  <c r="I108" i="32"/>
  <c r="H108" i="32"/>
  <c r="L107" i="32"/>
  <c r="K107" i="32"/>
  <c r="J107" i="32"/>
  <c r="I107" i="32"/>
  <c r="H107" i="32"/>
  <c r="L106" i="32"/>
  <c r="K106" i="32"/>
  <c r="J106" i="32"/>
  <c r="I106" i="32"/>
  <c r="H106" i="32"/>
  <c r="L105" i="32"/>
  <c r="K105" i="32"/>
  <c r="J105" i="32"/>
  <c r="I105" i="32"/>
  <c r="H105" i="32"/>
  <c r="L104" i="32"/>
  <c r="K104" i="32"/>
  <c r="J104" i="32"/>
  <c r="I104" i="32"/>
  <c r="H104" i="32"/>
  <c r="L103" i="32"/>
  <c r="K103" i="32"/>
  <c r="J103" i="32"/>
  <c r="I103" i="32"/>
  <c r="H103" i="32"/>
  <c r="L102" i="32"/>
  <c r="K102" i="32"/>
  <c r="J102" i="32"/>
  <c r="I102" i="32"/>
  <c r="H102" i="32"/>
  <c r="L101" i="32"/>
  <c r="K101" i="32"/>
  <c r="J101" i="32"/>
  <c r="I101" i="32"/>
  <c r="H101" i="32"/>
  <c r="L100" i="32"/>
  <c r="K100" i="32"/>
  <c r="J100" i="32"/>
  <c r="I100" i="32"/>
  <c r="H100" i="32"/>
  <c r="L99" i="32"/>
  <c r="K99" i="32"/>
  <c r="J99" i="32"/>
  <c r="I99" i="32"/>
  <c r="H99" i="32"/>
  <c r="L98" i="32"/>
  <c r="K98" i="32"/>
  <c r="J98" i="32"/>
  <c r="I98" i="32"/>
  <c r="H98" i="32"/>
  <c r="L97" i="32"/>
  <c r="K97" i="32"/>
  <c r="J97" i="32"/>
  <c r="I97" i="32"/>
  <c r="H97" i="32"/>
  <c r="L96" i="32"/>
  <c r="K96" i="32"/>
  <c r="J96" i="32"/>
  <c r="I96" i="32"/>
  <c r="H96" i="32"/>
  <c r="L95" i="32"/>
  <c r="K95" i="32"/>
  <c r="J95" i="32"/>
  <c r="I95" i="32"/>
  <c r="H95" i="32"/>
  <c r="L94" i="32"/>
  <c r="K94" i="32"/>
  <c r="J94" i="32"/>
  <c r="I94" i="32"/>
  <c r="H94" i="32"/>
  <c r="L93" i="32"/>
  <c r="K93" i="32"/>
  <c r="J93" i="32"/>
  <c r="I93" i="32"/>
  <c r="H93" i="32"/>
  <c r="L92" i="32"/>
  <c r="K92" i="32"/>
  <c r="J92" i="32"/>
  <c r="I92" i="32"/>
  <c r="H92" i="32"/>
  <c r="L91" i="32"/>
  <c r="K91" i="32"/>
  <c r="J91" i="32"/>
  <c r="I91" i="32"/>
  <c r="H91" i="32"/>
  <c r="L90" i="32"/>
  <c r="K90" i="32"/>
  <c r="J90" i="32"/>
  <c r="I90" i="32"/>
  <c r="H90" i="32"/>
  <c r="L89" i="32"/>
  <c r="K89" i="32"/>
  <c r="J89" i="32"/>
  <c r="I89" i="32"/>
  <c r="H89" i="32"/>
  <c r="L88" i="32"/>
  <c r="K88" i="32"/>
  <c r="J88" i="32"/>
  <c r="I88" i="32"/>
  <c r="H88" i="32"/>
  <c r="L87" i="32"/>
  <c r="K87" i="32"/>
  <c r="J87" i="32"/>
  <c r="I87" i="32"/>
  <c r="H87" i="32"/>
  <c r="L86" i="32"/>
  <c r="K86" i="32"/>
  <c r="J86" i="32"/>
  <c r="I86" i="32"/>
  <c r="H86" i="32"/>
  <c r="L85" i="32"/>
  <c r="K85" i="32"/>
  <c r="J85" i="32"/>
  <c r="I85" i="32"/>
  <c r="H85" i="32"/>
  <c r="L84" i="32"/>
  <c r="K84" i="32"/>
  <c r="J84" i="32"/>
  <c r="I84" i="32"/>
  <c r="H84" i="32"/>
  <c r="L83" i="32"/>
  <c r="K83" i="32"/>
  <c r="J83" i="32"/>
  <c r="I83" i="32"/>
  <c r="H83" i="32"/>
  <c r="L82" i="32"/>
  <c r="K82" i="32"/>
  <c r="J82" i="32"/>
  <c r="I82" i="32"/>
  <c r="H82" i="32"/>
  <c r="L81" i="32"/>
  <c r="K81" i="32"/>
  <c r="J81" i="32"/>
  <c r="I81" i="32"/>
  <c r="H81" i="32"/>
  <c r="L80" i="32"/>
  <c r="K80" i="32"/>
  <c r="J80" i="32"/>
  <c r="I80" i="32"/>
  <c r="H80" i="32"/>
  <c r="L79" i="32"/>
  <c r="K79" i="32"/>
  <c r="J79" i="32"/>
  <c r="I79" i="32"/>
  <c r="H79" i="32"/>
  <c r="L78" i="32"/>
  <c r="K78" i="32"/>
  <c r="J78" i="32"/>
  <c r="I78" i="32"/>
  <c r="H78" i="32"/>
  <c r="L77" i="32"/>
  <c r="K77" i="32"/>
  <c r="J77" i="32"/>
  <c r="I77" i="32"/>
  <c r="H77" i="32"/>
  <c r="L76" i="32"/>
  <c r="K76" i="32"/>
  <c r="J76" i="32"/>
  <c r="I76" i="32"/>
  <c r="H76" i="32"/>
  <c r="L75" i="32"/>
  <c r="K75" i="32"/>
  <c r="J75" i="32"/>
  <c r="I75" i="32"/>
  <c r="H75" i="32"/>
  <c r="L74" i="32"/>
  <c r="K74" i="32"/>
  <c r="J74" i="32"/>
  <c r="I74" i="32"/>
  <c r="H74" i="32"/>
  <c r="L73" i="32"/>
  <c r="K73" i="32"/>
  <c r="J73" i="32"/>
  <c r="I73" i="32"/>
  <c r="H73" i="32"/>
  <c r="L72" i="32"/>
  <c r="K72" i="32"/>
  <c r="J72" i="32"/>
  <c r="I72" i="32"/>
  <c r="H72" i="32"/>
  <c r="L71" i="32"/>
  <c r="K71" i="32"/>
  <c r="J71" i="32"/>
  <c r="I71" i="32"/>
  <c r="H71" i="32"/>
  <c r="L70" i="32"/>
  <c r="K70" i="32"/>
  <c r="J70" i="32"/>
  <c r="I70" i="32"/>
  <c r="H70" i="32"/>
  <c r="L69" i="32"/>
  <c r="K69" i="32"/>
  <c r="J69" i="32"/>
  <c r="I69" i="32"/>
  <c r="H69" i="32"/>
  <c r="L68" i="32"/>
  <c r="K68" i="32"/>
  <c r="J68" i="32"/>
  <c r="I68" i="32"/>
  <c r="H68" i="32"/>
  <c r="L67" i="32"/>
  <c r="K67" i="32"/>
  <c r="J67" i="32"/>
  <c r="I67" i="32"/>
  <c r="H67" i="32"/>
  <c r="L66" i="32"/>
  <c r="K66" i="32"/>
  <c r="J66" i="32"/>
  <c r="I66" i="32"/>
  <c r="H66" i="32"/>
  <c r="L65" i="32"/>
  <c r="K65" i="32"/>
  <c r="J65" i="32"/>
  <c r="I65" i="32"/>
  <c r="H65" i="32"/>
  <c r="L64" i="32"/>
  <c r="K64" i="32"/>
  <c r="J64" i="32"/>
  <c r="I64" i="32"/>
  <c r="H64" i="32"/>
  <c r="L63" i="32"/>
  <c r="K63" i="32"/>
  <c r="J63" i="32"/>
  <c r="I63" i="32"/>
  <c r="H63" i="32"/>
  <c r="L62" i="32"/>
  <c r="K62" i="32"/>
  <c r="J62" i="32"/>
  <c r="I62" i="32"/>
  <c r="H62" i="32"/>
  <c r="L61" i="32"/>
  <c r="K61" i="32"/>
  <c r="J61" i="32"/>
  <c r="I61" i="32"/>
  <c r="H61" i="32"/>
  <c r="L60" i="32"/>
  <c r="K60" i="32"/>
  <c r="J60" i="32"/>
  <c r="I60" i="32"/>
  <c r="H60" i="32"/>
  <c r="L59" i="32"/>
  <c r="K59" i="32"/>
  <c r="J59" i="32"/>
  <c r="I59" i="32"/>
  <c r="H59" i="32"/>
  <c r="L58" i="32"/>
  <c r="K58" i="32"/>
  <c r="J58" i="32"/>
  <c r="I58" i="32"/>
  <c r="H58" i="32"/>
  <c r="L57" i="32"/>
  <c r="K57" i="32"/>
  <c r="J57" i="32"/>
  <c r="I57" i="32"/>
  <c r="H57" i="32"/>
  <c r="L56" i="32"/>
  <c r="K56" i="32"/>
  <c r="J56" i="32"/>
  <c r="I56" i="32"/>
  <c r="H56" i="32"/>
  <c r="L55" i="32"/>
  <c r="K55" i="32"/>
  <c r="J55" i="32"/>
  <c r="I55" i="32"/>
  <c r="H55" i="32"/>
  <c r="L54" i="32"/>
  <c r="K54" i="32"/>
  <c r="J54" i="32"/>
  <c r="I54" i="32"/>
  <c r="H54" i="32"/>
  <c r="L53" i="32"/>
  <c r="K53" i="32"/>
  <c r="J53" i="32"/>
  <c r="I53" i="32"/>
  <c r="H53" i="32"/>
  <c r="L52" i="32"/>
  <c r="K52" i="32"/>
  <c r="J52" i="32"/>
  <c r="I52" i="32"/>
  <c r="H52" i="32"/>
  <c r="L51" i="32"/>
  <c r="K51" i="32"/>
  <c r="J51" i="32"/>
  <c r="I51" i="32"/>
  <c r="H51" i="32"/>
  <c r="L50" i="32"/>
  <c r="K50" i="32"/>
  <c r="J50" i="32"/>
  <c r="I50" i="32"/>
  <c r="H50" i="32"/>
  <c r="L49" i="32"/>
  <c r="K49" i="32"/>
  <c r="J49" i="32"/>
  <c r="I49" i="32"/>
  <c r="H49" i="32"/>
  <c r="L48" i="32"/>
  <c r="K48" i="32"/>
  <c r="J48" i="32"/>
  <c r="I48" i="32"/>
  <c r="H48" i="32"/>
  <c r="L47" i="32"/>
  <c r="K47" i="32"/>
  <c r="J47" i="32"/>
  <c r="I47" i="32"/>
  <c r="H47" i="32"/>
  <c r="L46" i="32"/>
  <c r="K46" i="32"/>
  <c r="J46" i="32"/>
  <c r="I46" i="32"/>
  <c r="H46" i="32"/>
  <c r="L45" i="32"/>
  <c r="K45" i="32"/>
  <c r="J45" i="32"/>
  <c r="I45" i="32"/>
  <c r="H45" i="32"/>
  <c r="L44" i="32"/>
  <c r="K44" i="32"/>
  <c r="J44" i="32"/>
  <c r="I44" i="32"/>
  <c r="H44" i="32"/>
  <c r="L43" i="32"/>
  <c r="K43" i="32"/>
  <c r="J43" i="32"/>
  <c r="I43" i="32"/>
  <c r="H43" i="32"/>
  <c r="L42" i="32"/>
  <c r="K42" i="32"/>
  <c r="J42" i="32"/>
  <c r="I42" i="32"/>
  <c r="H42" i="32"/>
  <c r="L41" i="32"/>
  <c r="K41" i="32"/>
  <c r="J41" i="32"/>
  <c r="I41" i="32"/>
  <c r="H41" i="32"/>
  <c r="L40" i="32"/>
  <c r="K40" i="32"/>
  <c r="J40" i="32"/>
  <c r="I40" i="32"/>
  <c r="H40" i="32"/>
  <c r="L39" i="32"/>
  <c r="K39" i="32"/>
  <c r="J39" i="32"/>
  <c r="I39" i="32"/>
  <c r="H39" i="32"/>
  <c r="L38" i="32"/>
  <c r="K38" i="32"/>
  <c r="J38" i="32"/>
  <c r="I38" i="32"/>
  <c r="H38" i="32"/>
  <c r="L37" i="32"/>
  <c r="K37" i="32"/>
  <c r="J37" i="32"/>
  <c r="I37" i="32"/>
  <c r="H37" i="32"/>
  <c r="L36" i="32"/>
  <c r="K36" i="32"/>
  <c r="J36" i="32"/>
  <c r="I36" i="32"/>
  <c r="H36" i="32"/>
  <c r="L35" i="32"/>
  <c r="K35" i="32"/>
  <c r="J35" i="32"/>
  <c r="I35" i="32"/>
  <c r="H35" i="32"/>
  <c r="L34" i="32"/>
  <c r="K34" i="32"/>
  <c r="J34" i="32"/>
  <c r="I34" i="32"/>
  <c r="H34" i="32"/>
  <c r="L33" i="32"/>
  <c r="K33" i="32"/>
  <c r="J33" i="32"/>
  <c r="I33" i="32"/>
  <c r="H33" i="32"/>
  <c r="L32" i="32"/>
  <c r="K32" i="32"/>
  <c r="J32" i="32"/>
  <c r="I32" i="32"/>
  <c r="H32" i="32"/>
  <c r="L31" i="32"/>
  <c r="K31" i="32"/>
  <c r="J31" i="32"/>
  <c r="I31" i="32"/>
  <c r="H31" i="32"/>
  <c r="L30" i="32"/>
  <c r="K30" i="32"/>
  <c r="J30" i="32"/>
  <c r="I30" i="32"/>
  <c r="H30" i="32"/>
  <c r="L29" i="32"/>
  <c r="K29" i="32"/>
  <c r="J29" i="32"/>
  <c r="I29" i="32"/>
  <c r="H29" i="32"/>
  <c r="L28" i="32"/>
  <c r="K28" i="32"/>
  <c r="J28" i="32"/>
  <c r="I28" i="32"/>
  <c r="H28" i="32"/>
  <c r="L27" i="32"/>
  <c r="K27" i="32"/>
  <c r="J27" i="32"/>
  <c r="I27" i="32"/>
  <c r="H27" i="32"/>
  <c r="L26" i="32"/>
  <c r="K26" i="32"/>
  <c r="J26" i="32"/>
  <c r="I26" i="32"/>
  <c r="H26" i="32"/>
  <c r="L25" i="32"/>
  <c r="K25" i="32"/>
  <c r="J25" i="32"/>
  <c r="I25" i="32"/>
  <c r="H25" i="32"/>
  <c r="L24" i="32"/>
  <c r="K24" i="32"/>
  <c r="J24" i="32"/>
  <c r="I24" i="32"/>
  <c r="H24" i="32"/>
  <c r="L23" i="32"/>
  <c r="K23" i="32"/>
  <c r="J23" i="32"/>
  <c r="I23" i="32"/>
  <c r="H23" i="32"/>
  <c r="L22" i="32"/>
  <c r="K22" i="32"/>
  <c r="J22" i="32"/>
  <c r="I22" i="32"/>
  <c r="H22" i="32"/>
  <c r="L21" i="32"/>
  <c r="K21" i="32"/>
  <c r="J21" i="32"/>
  <c r="I21" i="32"/>
  <c r="H21" i="32"/>
  <c r="L20" i="32"/>
  <c r="K20" i="32"/>
  <c r="J20" i="32"/>
  <c r="I20" i="32"/>
  <c r="H20" i="32"/>
  <c r="L19" i="32"/>
  <c r="K19" i="32"/>
  <c r="J19" i="32"/>
  <c r="I19" i="32"/>
  <c r="H19" i="32"/>
  <c r="L18" i="32"/>
  <c r="K18" i="32"/>
  <c r="J18" i="32"/>
  <c r="I18" i="32"/>
  <c r="H18" i="32"/>
  <c r="L17" i="32"/>
  <c r="K17" i="32"/>
  <c r="J17" i="32"/>
  <c r="I17" i="32"/>
  <c r="H17" i="32"/>
  <c r="K167" i="2" l="1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C137" i="2"/>
  <c r="B137" i="2"/>
  <c r="E137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F47" i="2"/>
  <c r="E47" i="2"/>
  <c r="D47" i="2"/>
  <c r="O70" i="30" l="1"/>
  <c r="O69" i="30"/>
  <c r="O68" i="30"/>
  <c r="O67" i="30"/>
  <c r="O66" i="30"/>
  <c r="O65" i="30"/>
  <c r="O64" i="30"/>
  <c r="O63" i="30"/>
  <c r="O62" i="30"/>
  <c r="O61" i="30"/>
  <c r="O60" i="30"/>
  <c r="O59" i="30"/>
  <c r="O58" i="30"/>
  <c r="O57" i="30"/>
  <c r="O56" i="30"/>
  <c r="O55" i="30"/>
  <c r="O54" i="30"/>
  <c r="O53" i="30"/>
  <c r="O52" i="30"/>
  <c r="O51" i="30"/>
  <c r="O50" i="30"/>
  <c r="O49" i="30"/>
  <c r="O48" i="30"/>
  <c r="O47" i="30"/>
  <c r="O46" i="30"/>
  <c r="O45" i="30"/>
  <c r="O44" i="30"/>
  <c r="O43" i="30"/>
  <c r="O42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O41" i="30"/>
  <c r="G41" i="30"/>
  <c r="I70" i="30" l="1"/>
  <c r="I69" i="30"/>
  <c r="I68" i="30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N63" i="30"/>
  <c r="M70" i="30"/>
  <c r="K70" i="30"/>
  <c r="J70" i="30"/>
  <c r="M69" i="30"/>
  <c r="L69" i="30"/>
  <c r="N69" i="30" s="1"/>
  <c r="K69" i="30"/>
  <c r="J69" i="30"/>
  <c r="M68" i="30"/>
  <c r="K68" i="30"/>
  <c r="J68" i="30"/>
  <c r="M67" i="30"/>
  <c r="K67" i="30"/>
  <c r="J67" i="30"/>
  <c r="M66" i="30"/>
  <c r="K66" i="30"/>
  <c r="J66" i="30"/>
  <c r="M65" i="30"/>
  <c r="K65" i="30"/>
  <c r="J65" i="30"/>
  <c r="M64" i="30"/>
  <c r="K64" i="30"/>
  <c r="J64" i="30"/>
  <c r="M63" i="30"/>
  <c r="L63" i="30"/>
  <c r="K63" i="30"/>
  <c r="J63" i="30"/>
  <c r="M62" i="30"/>
  <c r="K62" i="30"/>
  <c r="J62" i="30"/>
  <c r="M61" i="30"/>
  <c r="K61" i="30"/>
  <c r="J61" i="30"/>
  <c r="M60" i="30"/>
  <c r="K60" i="30"/>
  <c r="J60" i="30"/>
  <c r="M59" i="30"/>
  <c r="K59" i="30"/>
  <c r="J59" i="30"/>
  <c r="M58" i="30"/>
  <c r="K58" i="30"/>
  <c r="J58" i="30"/>
  <c r="M57" i="30"/>
  <c r="K57" i="30"/>
  <c r="J57" i="30"/>
  <c r="M56" i="30"/>
  <c r="K56" i="30"/>
  <c r="J56" i="30"/>
  <c r="M55" i="30"/>
  <c r="K55" i="30"/>
  <c r="J55" i="30"/>
  <c r="M54" i="30"/>
  <c r="K54" i="30"/>
  <c r="J54" i="30"/>
  <c r="M53" i="30"/>
  <c r="L53" i="30"/>
  <c r="N53" i="30" s="1"/>
  <c r="K53" i="30"/>
  <c r="J53" i="30"/>
  <c r="M52" i="30"/>
  <c r="K52" i="30"/>
  <c r="J52" i="30"/>
  <c r="M51" i="30"/>
  <c r="K51" i="30"/>
  <c r="J51" i="30"/>
  <c r="M50" i="30"/>
  <c r="K50" i="30"/>
  <c r="J50" i="30"/>
  <c r="M49" i="30"/>
  <c r="K49" i="30"/>
  <c r="J49" i="30"/>
  <c r="M48" i="30"/>
  <c r="K48" i="30"/>
  <c r="J48" i="30"/>
  <c r="M47" i="30"/>
  <c r="L47" i="30"/>
  <c r="K47" i="30"/>
  <c r="J47" i="30"/>
  <c r="M46" i="30"/>
  <c r="K46" i="30"/>
  <c r="J46" i="30"/>
  <c r="M45" i="30"/>
  <c r="K45" i="30"/>
  <c r="J45" i="30"/>
  <c r="M44" i="30"/>
  <c r="K44" i="30"/>
  <c r="J44" i="30"/>
  <c r="M43" i="30"/>
  <c r="K43" i="30"/>
  <c r="J43" i="30"/>
  <c r="M42" i="30"/>
  <c r="K42" i="30"/>
  <c r="J42" i="30"/>
  <c r="M41" i="30"/>
  <c r="K41" i="30"/>
  <c r="J41" i="30"/>
  <c r="H71" i="30"/>
  <c r="H70" i="30"/>
  <c r="H69" i="30"/>
  <c r="H68" i="30"/>
  <c r="H67" i="30"/>
  <c r="H66" i="30"/>
  <c r="H65" i="30"/>
  <c r="H64" i="30"/>
  <c r="H63" i="30"/>
  <c r="H62" i="30"/>
  <c r="H61" i="30"/>
  <c r="H60" i="30"/>
  <c r="H59" i="30"/>
  <c r="H58" i="30"/>
  <c r="H57" i="30"/>
  <c r="H56" i="30"/>
  <c r="H55" i="30"/>
  <c r="H54" i="30"/>
  <c r="H53" i="30"/>
  <c r="H52" i="30"/>
  <c r="H51" i="30"/>
  <c r="H50" i="30"/>
  <c r="H49" i="30"/>
  <c r="H48" i="30"/>
  <c r="H47" i="30"/>
  <c r="H46" i="30"/>
  <c r="H45" i="30"/>
  <c r="H44" i="30"/>
  <c r="H43" i="30"/>
  <c r="H42" i="30"/>
  <c r="H41" i="30"/>
  <c r="F167" i="2"/>
  <c r="E167" i="2"/>
  <c r="D167" i="2"/>
  <c r="C167" i="2"/>
  <c r="B167" i="2"/>
  <c r="F166" i="2"/>
  <c r="E166" i="2"/>
  <c r="D166" i="2"/>
  <c r="C166" i="2"/>
  <c r="B166" i="2"/>
  <c r="F165" i="2"/>
  <c r="E165" i="2"/>
  <c r="D165" i="2"/>
  <c r="C165" i="2"/>
  <c r="B165" i="2"/>
  <c r="F164" i="2"/>
  <c r="E164" i="2"/>
  <c r="D164" i="2"/>
  <c r="C164" i="2"/>
  <c r="B164" i="2"/>
  <c r="F163" i="2"/>
  <c r="E163" i="2"/>
  <c r="D163" i="2"/>
  <c r="C163" i="2"/>
  <c r="B163" i="2"/>
  <c r="F162" i="2"/>
  <c r="E162" i="2"/>
  <c r="D162" i="2"/>
  <c r="C162" i="2"/>
  <c r="B162" i="2"/>
  <c r="F161" i="2"/>
  <c r="E161" i="2"/>
  <c r="D161" i="2"/>
  <c r="C161" i="2"/>
  <c r="B161" i="2"/>
  <c r="F160" i="2"/>
  <c r="E160" i="2"/>
  <c r="D160" i="2"/>
  <c r="C160" i="2"/>
  <c r="B160" i="2"/>
  <c r="F159" i="2"/>
  <c r="E159" i="2"/>
  <c r="D159" i="2"/>
  <c r="C159" i="2"/>
  <c r="B159" i="2"/>
  <c r="F158" i="2"/>
  <c r="E158" i="2"/>
  <c r="D158" i="2"/>
  <c r="C158" i="2"/>
  <c r="B158" i="2"/>
  <c r="F157" i="2"/>
  <c r="E157" i="2"/>
  <c r="D157" i="2"/>
  <c r="C157" i="2"/>
  <c r="B157" i="2"/>
  <c r="F156" i="2"/>
  <c r="E156" i="2"/>
  <c r="D156" i="2"/>
  <c r="C156" i="2"/>
  <c r="B156" i="2"/>
  <c r="F155" i="2"/>
  <c r="E155" i="2"/>
  <c r="D155" i="2"/>
  <c r="C155" i="2"/>
  <c r="B155" i="2"/>
  <c r="F154" i="2"/>
  <c r="E154" i="2"/>
  <c r="D154" i="2"/>
  <c r="C154" i="2"/>
  <c r="B154" i="2"/>
  <c r="F153" i="2"/>
  <c r="E153" i="2"/>
  <c r="D153" i="2"/>
  <c r="C153" i="2"/>
  <c r="B153" i="2"/>
  <c r="F152" i="2"/>
  <c r="E152" i="2"/>
  <c r="D152" i="2"/>
  <c r="C152" i="2"/>
  <c r="B152" i="2"/>
  <c r="F151" i="2"/>
  <c r="E151" i="2"/>
  <c r="D151" i="2"/>
  <c r="C151" i="2"/>
  <c r="B151" i="2"/>
  <c r="F150" i="2"/>
  <c r="E150" i="2"/>
  <c r="D150" i="2"/>
  <c r="C150" i="2"/>
  <c r="B150" i="2"/>
  <c r="F149" i="2"/>
  <c r="E149" i="2"/>
  <c r="D149" i="2"/>
  <c r="C149" i="2"/>
  <c r="B149" i="2"/>
  <c r="F148" i="2"/>
  <c r="E148" i="2"/>
  <c r="D148" i="2"/>
  <c r="C148" i="2"/>
  <c r="B148" i="2"/>
  <c r="F147" i="2"/>
  <c r="E147" i="2"/>
  <c r="D147" i="2"/>
  <c r="C147" i="2"/>
  <c r="B147" i="2"/>
  <c r="F146" i="2"/>
  <c r="E146" i="2"/>
  <c r="D146" i="2"/>
  <c r="C146" i="2"/>
  <c r="B146" i="2"/>
  <c r="F145" i="2"/>
  <c r="E145" i="2"/>
  <c r="D145" i="2"/>
  <c r="C145" i="2"/>
  <c r="B145" i="2"/>
  <c r="F144" i="2"/>
  <c r="E144" i="2"/>
  <c r="D144" i="2"/>
  <c r="C144" i="2"/>
  <c r="B144" i="2"/>
  <c r="F143" i="2"/>
  <c r="E143" i="2"/>
  <c r="D143" i="2"/>
  <c r="C143" i="2"/>
  <c r="B143" i="2"/>
  <c r="F142" i="2"/>
  <c r="E142" i="2"/>
  <c r="D142" i="2"/>
  <c r="C142" i="2"/>
  <c r="B142" i="2"/>
  <c r="F141" i="2"/>
  <c r="E141" i="2"/>
  <c r="D141" i="2"/>
  <c r="C141" i="2"/>
  <c r="B141" i="2"/>
  <c r="F140" i="2"/>
  <c r="E140" i="2"/>
  <c r="D140" i="2"/>
  <c r="C140" i="2"/>
  <c r="B140" i="2"/>
  <c r="F139" i="2"/>
  <c r="E139" i="2"/>
  <c r="D139" i="2"/>
  <c r="C139" i="2"/>
  <c r="B139" i="2"/>
  <c r="F138" i="2"/>
  <c r="E138" i="2"/>
  <c r="D138" i="2"/>
  <c r="C138" i="2"/>
  <c r="B138" i="2"/>
  <c r="F137" i="2"/>
  <c r="D137" i="2"/>
  <c r="AB128" i="2"/>
  <c r="Z128" i="2"/>
  <c r="Y128" i="2"/>
  <c r="X128" i="2"/>
  <c r="V128" i="2"/>
  <c r="U128" i="2"/>
  <c r="T128" i="2"/>
  <c r="S128" i="2"/>
  <c r="R128" i="2"/>
  <c r="Q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B127" i="2"/>
  <c r="Z127" i="2"/>
  <c r="Y127" i="2"/>
  <c r="X127" i="2"/>
  <c r="V127" i="2"/>
  <c r="U127" i="2"/>
  <c r="T127" i="2"/>
  <c r="S127" i="2"/>
  <c r="R127" i="2"/>
  <c r="Q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B126" i="2"/>
  <c r="Z126" i="2"/>
  <c r="Y126" i="2"/>
  <c r="X126" i="2"/>
  <c r="V126" i="2"/>
  <c r="U126" i="2"/>
  <c r="T126" i="2"/>
  <c r="S126" i="2"/>
  <c r="R126" i="2"/>
  <c r="Q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B125" i="2"/>
  <c r="Z125" i="2"/>
  <c r="Y125" i="2"/>
  <c r="X125" i="2"/>
  <c r="V125" i="2"/>
  <c r="U125" i="2"/>
  <c r="T125" i="2"/>
  <c r="S125" i="2"/>
  <c r="R125" i="2"/>
  <c r="Q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B124" i="2"/>
  <c r="Z124" i="2"/>
  <c r="Y124" i="2"/>
  <c r="X124" i="2"/>
  <c r="V124" i="2"/>
  <c r="U124" i="2"/>
  <c r="T124" i="2"/>
  <c r="S124" i="2"/>
  <c r="R124" i="2"/>
  <c r="Q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B123" i="2"/>
  <c r="Z123" i="2"/>
  <c r="Y123" i="2"/>
  <c r="X123" i="2"/>
  <c r="V123" i="2"/>
  <c r="U123" i="2"/>
  <c r="T123" i="2"/>
  <c r="S123" i="2"/>
  <c r="R123" i="2"/>
  <c r="Q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B122" i="2"/>
  <c r="Z122" i="2"/>
  <c r="Y122" i="2"/>
  <c r="X122" i="2"/>
  <c r="V122" i="2"/>
  <c r="U122" i="2"/>
  <c r="T122" i="2"/>
  <c r="S122" i="2"/>
  <c r="R122" i="2"/>
  <c r="Q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B121" i="2"/>
  <c r="Z121" i="2"/>
  <c r="Y121" i="2"/>
  <c r="X121" i="2"/>
  <c r="V121" i="2"/>
  <c r="U121" i="2"/>
  <c r="T121" i="2"/>
  <c r="S121" i="2"/>
  <c r="R121" i="2"/>
  <c r="Q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B120" i="2"/>
  <c r="Z120" i="2"/>
  <c r="Y120" i="2"/>
  <c r="X120" i="2"/>
  <c r="V120" i="2"/>
  <c r="U120" i="2"/>
  <c r="T120" i="2"/>
  <c r="S120" i="2"/>
  <c r="R120" i="2"/>
  <c r="Q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B119" i="2"/>
  <c r="Z119" i="2"/>
  <c r="Y119" i="2"/>
  <c r="X119" i="2"/>
  <c r="V119" i="2"/>
  <c r="U119" i="2"/>
  <c r="T119" i="2"/>
  <c r="S119" i="2"/>
  <c r="R119" i="2"/>
  <c r="Q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AB118" i="2"/>
  <c r="Z118" i="2"/>
  <c r="Y118" i="2"/>
  <c r="X118" i="2"/>
  <c r="V118" i="2"/>
  <c r="U118" i="2"/>
  <c r="T118" i="2"/>
  <c r="S118" i="2"/>
  <c r="R118" i="2"/>
  <c r="Q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AB117" i="2"/>
  <c r="Z117" i="2"/>
  <c r="Y117" i="2"/>
  <c r="X117" i="2"/>
  <c r="V117" i="2"/>
  <c r="U117" i="2"/>
  <c r="T117" i="2"/>
  <c r="S117" i="2"/>
  <c r="R117" i="2"/>
  <c r="Q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B116" i="2"/>
  <c r="Z116" i="2"/>
  <c r="Y116" i="2"/>
  <c r="X116" i="2"/>
  <c r="V116" i="2"/>
  <c r="U116" i="2"/>
  <c r="T116" i="2"/>
  <c r="S116" i="2"/>
  <c r="R116" i="2"/>
  <c r="Q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B115" i="2"/>
  <c r="Z115" i="2"/>
  <c r="Y115" i="2"/>
  <c r="X115" i="2"/>
  <c r="V115" i="2"/>
  <c r="U115" i="2"/>
  <c r="T115" i="2"/>
  <c r="S115" i="2"/>
  <c r="R115" i="2"/>
  <c r="Q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AB114" i="2"/>
  <c r="Z114" i="2"/>
  <c r="Y114" i="2"/>
  <c r="X114" i="2"/>
  <c r="V114" i="2"/>
  <c r="U114" i="2"/>
  <c r="T114" i="2"/>
  <c r="S114" i="2"/>
  <c r="R114" i="2"/>
  <c r="Q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B113" i="2"/>
  <c r="Z113" i="2"/>
  <c r="Y113" i="2"/>
  <c r="X113" i="2"/>
  <c r="V113" i="2"/>
  <c r="U113" i="2"/>
  <c r="T113" i="2"/>
  <c r="S113" i="2"/>
  <c r="R113" i="2"/>
  <c r="Q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B112" i="2"/>
  <c r="Z112" i="2"/>
  <c r="Y112" i="2"/>
  <c r="X112" i="2"/>
  <c r="V112" i="2"/>
  <c r="U112" i="2"/>
  <c r="T112" i="2"/>
  <c r="S112" i="2"/>
  <c r="R112" i="2"/>
  <c r="Q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B111" i="2"/>
  <c r="Z111" i="2"/>
  <c r="Y111" i="2"/>
  <c r="X111" i="2"/>
  <c r="V111" i="2"/>
  <c r="U111" i="2"/>
  <c r="T111" i="2"/>
  <c r="S111" i="2"/>
  <c r="R111" i="2"/>
  <c r="Q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B110" i="2"/>
  <c r="Z110" i="2"/>
  <c r="Y110" i="2"/>
  <c r="X110" i="2"/>
  <c r="V110" i="2"/>
  <c r="U110" i="2"/>
  <c r="T110" i="2"/>
  <c r="S110" i="2"/>
  <c r="R110" i="2"/>
  <c r="Q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AB109" i="2"/>
  <c r="Z109" i="2"/>
  <c r="Y109" i="2"/>
  <c r="X109" i="2"/>
  <c r="V109" i="2"/>
  <c r="U109" i="2"/>
  <c r="T109" i="2"/>
  <c r="S109" i="2"/>
  <c r="R109" i="2"/>
  <c r="Q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B108" i="2"/>
  <c r="Z108" i="2"/>
  <c r="Y108" i="2"/>
  <c r="X108" i="2"/>
  <c r="V108" i="2"/>
  <c r="U108" i="2"/>
  <c r="T108" i="2"/>
  <c r="S108" i="2"/>
  <c r="R108" i="2"/>
  <c r="Q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B107" i="2"/>
  <c r="Z107" i="2"/>
  <c r="Y107" i="2"/>
  <c r="X107" i="2"/>
  <c r="V107" i="2"/>
  <c r="U107" i="2"/>
  <c r="T107" i="2"/>
  <c r="S107" i="2"/>
  <c r="R107" i="2"/>
  <c r="Q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B106" i="2"/>
  <c r="Z106" i="2"/>
  <c r="Y106" i="2"/>
  <c r="X106" i="2"/>
  <c r="V106" i="2"/>
  <c r="U106" i="2"/>
  <c r="T106" i="2"/>
  <c r="S106" i="2"/>
  <c r="R106" i="2"/>
  <c r="Q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AB105" i="2"/>
  <c r="Z105" i="2"/>
  <c r="Y105" i="2"/>
  <c r="X105" i="2"/>
  <c r="V105" i="2"/>
  <c r="U105" i="2"/>
  <c r="T105" i="2"/>
  <c r="S105" i="2"/>
  <c r="R105" i="2"/>
  <c r="Q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B104" i="2"/>
  <c r="Z104" i="2"/>
  <c r="Y104" i="2"/>
  <c r="X104" i="2"/>
  <c r="V104" i="2"/>
  <c r="U104" i="2"/>
  <c r="T104" i="2"/>
  <c r="S104" i="2"/>
  <c r="R104" i="2"/>
  <c r="Q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AB103" i="2"/>
  <c r="Z103" i="2"/>
  <c r="Y103" i="2"/>
  <c r="X103" i="2"/>
  <c r="V103" i="2"/>
  <c r="U103" i="2"/>
  <c r="T103" i="2"/>
  <c r="S103" i="2"/>
  <c r="R103" i="2"/>
  <c r="Q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AB102" i="2"/>
  <c r="Z102" i="2"/>
  <c r="Y102" i="2"/>
  <c r="X102" i="2"/>
  <c r="V102" i="2"/>
  <c r="U102" i="2"/>
  <c r="T102" i="2"/>
  <c r="S102" i="2"/>
  <c r="R102" i="2"/>
  <c r="Q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B101" i="2"/>
  <c r="Z101" i="2"/>
  <c r="Y101" i="2"/>
  <c r="X101" i="2"/>
  <c r="V101" i="2"/>
  <c r="U101" i="2"/>
  <c r="T101" i="2"/>
  <c r="S101" i="2"/>
  <c r="R101" i="2"/>
  <c r="Q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B100" i="2"/>
  <c r="Z100" i="2"/>
  <c r="Y100" i="2"/>
  <c r="X100" i="2"/>
  <c r="V100" i="2"/>
  <c r="U100" i="2"/>
  <c r="T100" i="2"/>
  <c r="S100" i="2"/>
  <c r="R100" i="2"/>
  <c r="Q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B99" i="2"/>
  <c r="Z99" i="2"/>
  <c r="Y99" i="2"/>
  <c r="X99" i="2"/>
  <c r="V99" i="2"/>
  <c r="U99" i="2"/>
  <c r="T99" i="2"/>
  <c r="S99" i="2"/>
  <c r="R99" i="2"/>
  <c r="Q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B98" i="2"/>
  <c r="Z98" i="2"/>
  <c r="Y98" i="2"/>
  <c r="X98" i="2"/>
  <c r="V98" i="2"/>
  <c r="U98" i="2"/>
  <c r="T98" i="2"/>
  <c r="S98" i="2"/>
  <c r="R98" i="2"/>
  <c r="Q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F70" i="30"/>
  <c r="E70" i="30"/>
  <c r="L70" i="30" s="1"/>
  <c r="N70" i="30" s="1"/>
  <c r="D70" i="30"/>
  <c r="C70" i="30"/>
  <c r="F69" i="30"/>
  <c r="D69" i="30"/>
  <c r="C69" i="30"/>
  <c r="E69" i="30" s="1"/>
  <c r="F68" i="30"/>
  <c r="E68" i="30"/>
  <c r="L68" i="30" s="1"/>
  <c r="N68" i="30" s="1"/>
  <c r="D68" i="30"/>
  <c r="C68" i="30"/>
  <c r="F67" i="30"/>
  <c r="D67" i="30"/>
  <c r="C67" i="30"/>
  <c r="E67" i="30" s="1"/>
  <c r="L67" i="30" s="1"/>
  <c r="F66" i="30"/>
  <c r="E66" i="30"/>
  <c r="L66" i="30" s="1"/>
  <c r="D66" i="30"/>
  <c r="C66" i="30"/>
  <c r="F65" i="30"/>
  <c r="D65" i="30"/>
  <c r="C65" i="30"/>
  <c r="E65" i="30" s="1"/>
  <c r="L65" i="30" s="1"/>
  <c r="N65" i="30" s="1"/>
  <c r="F64" i="30"/>
  <c r="E64" i="30"/>
  <c r="L64" i="30" s="1"/>
  <c r="N64" i="30" s="1"/>
  <c r="D64" i="30"/>
  <c r="C64" i="30"/>
  <c r="F63" i="30"/>
  <c r="D63" i="30"/>
  <c r="C63" i="30"/>
  <c r="E63" i="30" s="1"/>
  <c r="F62" i="30"/>
  <c r="E62" i="30"/>
  <c r="L62" i="30" s="1"/>
  <c r="D62" i="30"/>
  <c r="C62" i="30"/>
  <c r="F61" i="30"/>
  <c r="D61" i="30"/>
  <c r="C61" i="30"/>
  <c r="E61" i="30" s="1"/>
  <c r="L61" i="30" s="1"/>
  <c r="F60" i="30"/>
  <c r="E60" i="30"/>
  <c r="L60" i="30" s="1"/>
  <c r="N60" i="30" s="1"/>
  <c r="D60" i="30"/>
  <c r="C60" i="30"/>
  <c r="F59" i="30"/>
  <c r="D59" i="30"/>
  <c r="C59" i="30"/>
  <c r="E59" i="30" s="1"/>
  <c r="L59" i="30" s="1"/>
  <c r="N59" i="30" s="1"/>
  <c r="F58" i="30"/>
  <c r="E58" i="30"/>
  <c r="L58" i="30" s="1"/>
  <c r="D58" i="30"/>
  <c r="C58" i="30"/>
  <c r="F57" i="30"/>
  <c r="D57" i="30"/>
  <c r="C57" i="30"/>
  <c r="E57" i="30" s="1"/>
  <c r="L57" i="30" s="1"/>
  <c r="N57" i="30" s="1"/>
  <c r="F56" i="30"/>
  <c r="E56" i="30"/>
  <c r="L56" i="30" s="1"/>
  <c r="D56" i="30"/>
  <c r="C56" i="30"/>
  <c r="F55" i="30"/>
  <c r="D55" i="30"/>
  <c r="C55" i="30"/>
  <c r="E55" i="30" s="1"/>
  <c r="L55" i="30" s="1"/>
  <c r="N55" i="30" s="1"/>
  <c r="F54" i="30"/>
  <c r="E54" i="30"/>
  <c r="L54" i="30" s="1"/>
  <c r="N54" i="30" s="1"/>
  <c r="D54" i="30"/>
  <c r="C54" i="30"/>
  <c r="F53" i="30"/>
  <c r="D53" i="30"/>
  <c r="C53" i="30"/>
  <c r="E53" i="30" s="1"/>
  <c r="F52" i="30"/>
  <c r="E52" i="30"/>
  <c r="L52" i="30" s="1"/>
  <c r="N52" i="30" s="1"/>
  <c r="D52" i="30"/>
  <c r="C52" i="30"/>
  <c r="F51" i="30"/>
  <c r="D51" i="30"/>
  <c r="C51" i="30"/>
  <c r="E51" i="30" s="1"/>
  <c r="L51" i="30" s="1"/>
  <c r="F50" i="30"/>
  <c r="E50" i="30"/>
  <c r="L50" i="30" s="1"/>
  <c r="N50" i="30" s="1"/>
  <c r="D50" i="30"/>
  <c r="C50" i="30"/>
  <c r="F49" i="30"/>
  <c r="D49" i="30"/>
  <c r="C49" i="30"/>
  <c r="E49" i="30" s="1"/>
  <c r="L49" i="30" s="1"/>
  <c r="F48" i="30"/>
  <c r="E48" i="30"/>
  <c r="L48" i="30" s="1"/>
  <c r="D48" i="30"/>
  <c r="C48" i="30"/>
  <c r="F47" i="30"/>
  <c r="D47" i="30"/>
  <c r="C47" i="30"/>
  <c r="E47" i="30" s="1"/>
  <c r="F46" i="30"/>
  <c r="E46" i="30"/>
  <c r="L46" i="30" s="1"/>
  <c r="D46" i="30"/>
  <c r="C46" i="30"/>
  <c r="F45" i="30"/>
  <c r="D45" i="30"/>
  <c r="C45" i="30"/>
  <c r="E45" i="30" s="1"/>
  <c r="L45" i="30" s="1"/>
  <c r="N45" i="30" s="1"/>
  <c r="F44" i="30"/>
  <c r="E44" i="30"/>
  <c r="L44" i="30" s="1"/>
  <c r="D44" i="30"/>
  <c r="C44" i="30"/>
  <c r="F43" i="30"/>
  <c r="D43" i="30"/>
  <c r="C43" i="30"/>
  <c r="E43" i="30" s="1"/>
  <c r="L43" i="30" s="1"/>
  <c r="N43" i="30" s="1"/>
  <c r="F42" i="30"/>
  <c r="E42" i="30"/>
  <c r="L42" i="30" s="1"/>
  <c r="D42" i="30"/>
  <c r="C42" i="30"/>
  <c r="F41" i="30"/>
  <c r="E41" i="30"/>
  <c r="L41" i="30" s="1"/>
  <c r="N41" i="30" s="1"/>
  <c r="D41" i="30"/>
  <c r="C41" i="30"/>
  <c r="N66" i="30" l="1"/>
  <c r="N48" i="30"/>
  <c r="N46" i="30"/>
  <c r="N51" i="30"/>
  <c r="N62" i="30"/>
  <c r="N67" i="30"/>
  <c r="N47" i="30"/>
  <c r="N44" i="30"/>
  <c r="N42" i="30"/>
  <c r="N58" i="30"/>
  <c r="N49" i="30"/>
  <c r="N56" i="30"/>
  <c r="N61" i="30"/>
  <c r="G168" i="29" l="1"/>
  <c r="H167" i="29"/>
  <c r="G167" i="29"/>
  <c r="J166" i="29"/>
  <c r="I166" i="29"/>
  <c r="G166" i="29"/>
  <c r="K166" i="29" s="1"/>
  <c r="J165" i="29"/>
  <c r="I165" i="29"/>
  <c r="G165" i="29"/>
  <c r="H165" i="29" s="1"/>
  <c r="K164" i="29"/>
  <c r="G164" i="29"/>
  <c r="J164" i="29" s="1"/>
  <c r="K163" i="29"/>
  <c r="I163" i="29"/>
  <c r="H163" i="29"/>
  <c r="G163" i="29"/>
  <c r="J163" i="29" s="1"/>
  <c r="K162" i="29"/>
  <c r="I162" i="29"/>
  <c r="H162" i="29"/>
  <c r="G162" i="29"/>
  <c r="J162" i="29" s="1"/>
  <c r="K161" i="29"/>
  <c r="J161" i="29"/>
  <c r="I161" i="29"/>
  <c r="H161" i="29"/>
  <c r="G161" i="29"/>
  <c r="G160" i="29"/>
  <c r="G159" i="29"/>
  <c r="J158" i="29"/>
  <c r="I158" i="29"/>
  <c r="G158" i="29"/>
  <c r="K158" i="29" s="1"/>
  <c r="I157" i="29"/>
  <c r="G157" i="29"/>
  <c r="H157" i="29" s="1"/>
  <c r="K156" i="29"/>
  <c r="G156" i="29"/>
  <c r="J156" i="29" s="1"/>
  <c r="K155" i="29"/>
  <c r="I155" i="29"/>
  <c r="H155" i="29"/>
  <c r="G155" i="29"/>
  <c r="J155" i="29" s="1"/>
  <c r="K154" i="29"/>
  <c r="I154" i="29"/>
  <c r="H154" i="29"/>
  <c r="G154" i="29"/>
  <c r="J154" i="29" s="1"/>
  <c r="K153" i="29"/>
  <c r="J153" i="29"/>
  <c r="I153" i="29"/>
  <c r="H153" i="29"/>
  <c r="G153" i="29"/>
  <c r="G152" i="29"/>
  <c r="H151" i="29"/>
  <c r="G151" i="29"/>
  <c r="J150" i="29"/>
  <c r="I150" i="29"/>
  <c r="G150" i="29"/>
  <c r="K150" i="29" s="1"/>
  <c r="J149" i="29"/>
  <c r="G149" i="29"/>
  <c r="K148" i="29"/>
  <c r="G148" i="29"/>
  <c r="K147" i="29"/>
  <c r="I147" i="29"/>
  <c r="H147" i="29"/>
  <c r="G147" i="29"/>
  <c r="J147" i="29" s="1"/>
  <c r="K146" i="29"/>
  <c r="I146" i="29"/>
  <c r="H146" i="29"/>
  <c r="G146" i="29"/>
  <c r="J146" i="29" s="1"/>
  <c r="K145" i="29"/>
  <c r="J145" i="29"/>
  <c r="I145" i="29"/>
  <c r="H145" i="29"/>
  <c r="G145" i="29"/>
  <c r="G144" i="29"/>
  <c r="I144" i="29" s="1"/>
  <c r="G143" i="29"/>
  <c r="H143" i="29" s="1"/>
  <c r="J142" i="29"/>
  <c r="I142" i="29"/>
  <c r="G142" i="29"/>
  <c r="K142" i="29" s="1"/>
  <c r="G141" i="29"/>
  <c r="G140" i="29"/>
  <c r="K140" i="29" s="1"/>
  <c r="K139" i="29"/>
  <c r="I139" i="29"/>
  <c r="H139" i="29"/>
  <c r="G139" i="29"/>
  <c r="J139" i="29" s="1"/>
  <c r="K138" i="29"/>
  <c r="I138" i="29"/>
  <c r="H138" i="29"/>
  <c r="G138" i="29"/>
  <c r="J138" i="29" s="1"/>
  <c r="K137" i="29"/>
  <c r="J137" i="29"/>
  <c r="I137" i="29"/>
  <c r="H137" i="29"/>
  <c r="G137" i="29"/>
  <c r="G136" i="29"/>
  <c r="I136" i="29" s="1"/>
  <c r="G135" i="29"/>
  <c r="J134" i="29"/>
  <c r="I134" i="29"/>
  <c r="G134" i="29"/>
  <c r="K134" i="29" s="1"/>
  <c r="G133" i="29"/>
  <c r="G132" i="29"/>
  <c r="K131" i="29"/>
  <c r="I131" i="29"/>
  <c r="H131" i="29"/>
  <c r="G131" i="29"/>
  <c r="J131" i="29" s="1"/>
  <c r="K130" i="29"/>
  <c r="I130" i="29"/>
  <c r="H130" i="29"/>
  <c r="G130" i="29"/>
  <c r="J130" i="29" s="1"/>
  <c r="K129" i="29"/>
  <c r="J129" i="29"/>
  <c r="I129" i="29"/>
  <c r="H129" i="29"/>
  <c r="G129" i="29"/>
  <c r="K128" i="29"/>
  <c r="G128" i="29"/>
  <c r="I128" i="29" s="1"/>
  <c r="G127" i="29"/>
  <c r="J126" i="29"/>
  <c r="I126" i="29"/>
  <c r="G126" i="29"/>
  <c r="K126" i="29" s="1"/>
  <c r="G125" i="29"/>
  <c r="G124" i="29"/>
  <c r="K123" i="29"/>
  <c r="I123" i="29"/>
  <c r="H123" i="29"/>
  <c r="G123" i="29"/>
  <c r="J123" i="29" s="1"/>
  <c r="K122" i="29"/>
  <c r="I122" i="29"/>
  <c r="H122" i="29"/>
  <c r="G122" i="29"/>
  <c r="J122" i="29" s="1"/>
  <c r="K121" i="29"/>
  <c r="J121" i="29"/>
  <c r="I121" i="29"/>
  <c r="H121" i="29"/>
  <c r="G121" i="29"/>
  <c r="G120" i="29"/>
  <c r="I120" i="29" s="1"/>
  <c r="G119" i="29"/>
  <c r="H119" i="29" s="1"/>
  <c r="J118" i="29"/>
  <c r="I118" i="29"/>
  <c r="G118" i="29"/>
  <c r="K118" i="29" s="1"/>
  <c r="G117" i="29"/>
  <c r="G116" i="29"/>
  <c r="K115" i="29"/>
  <c r="I115" i="29"/>
  <c r="H115" i="29"/>
  <c r="G115" i="29"/>
  <c r="J115" i="29" s="1"/>
  <c r="K114" i="29"/>
  <c r="I114" i="29"/>
  <c r="H114" i="29"/>
  <c r="G114" i="29"/>
  <c r="J114" i="29" s="1"/>
  <c r="K113" i="29"/>
  <c r="J113" i="29"/>
  <c r="I113" i="29"/>
  <c r="H113" i="29"/>
  <c r="G113" i="29"/>
  <c r="K112" i="29"/>
  <c r="J112" i="29"/>
  <c r="H112" i="29"/>
  <c r="G112" i="29"/>
  <c r="I112" i="29" s="1"/>
  <c r="G111" i="29"/>
  <c r="J110" i="29"/>
  <c r="I110" i="29"/>
  <c r="G110" i="29"/>
  <c r="K110" i="29" s="1"/>
  <c r="J109" i="29"/>
  <c r="I109" i="29"/>
  <c r="G109" i="29"/>
  <c r="G108" i="29"/>
  <c r="K107" i="29"/>
  <c r="I107" i="29"/>
  <c r="H107" i="29"/>
  <c r="G107" i="29"/>
  <c r="J107" i="29" s="1"/>
  <c r="K106" i="29"/>
  <c r="I106" i="29"/>
  <c r="H106" i="29"/>
  <c r="G106" i="29"/>
  <c r="J106" i="29" s="1"/>
  <c r="K105" i="29"/>
  <c r="J105" i="29"/>
  <c r="I105" i="29"/>
  <c r="H105" i="29"/>
  <c r="G105" i="29"/>
  <c r="J104" i="29"/>
  <c r="H104" i="29"/>
  <c r="G104" i="29"/>
  <c r="I104" i="29" s="1"/>
  <c r="G103" i="29"/>
  <c r="J102" i="29"/>
  <c r="I102" i="29"/>
  <c r="G102" i="29"/>
  <c r="K102" i="29" s="1"/>
  <c r="J101" i="29"/>
  <c r="I101" i="29"/>
  <c r="G101" i="29"/>
  <c r="G100" i="29"/>
  <c r="K100" i="29" s="1"/>
  <c r="K99" i="29"/>
  <c r="I99" i="29"/>
  <c r="H99" i="29"/>
  <c r="G99" i="29"/>
  <c r="J99" i="29" s="1"/>
  <c r="K98" i="29"/>
  <c r="I98" i="29"/>
  <c r="H98" i="29"/>
  <c r="G98" i="29"/>
  <c r="J98" i="29" s="1"/>
  <c r="K97" i="29"/>
  <c r="J97" i="29"/>
  <c r="I97" i="29"/>
  <c r="H97" i="29"/>
  <c r="G97" i="29"/>
  <c r="G96" i="29"/>
  <c r="I96" i="29" s="1"/>
  <c r="H95" i="29"/>
  <c r="G95" i="29"/>
  <c r="J94" i="29"/>
  <c r="I94" i="29"/>
  <c r="G94" i="29"/>
  <c r="K94" i="29" s="1"/>
  <c r="G93" i="29"/>
  <c r="J93" i="29" s="1"/>
  <c r="K92" i="29"/>
  <c r="G92" i="29"/>
  <c r="K91" i="29"/>
  <c r="I91" i="29"/>
  <c r="H91" i="29"/>
  <c r="G91" i="29"/>
  <c r="J91" i="29" s="1"/>
  <c r="K90" i="29"/>
  <c r="I90" i="29"/>
  <c r="H90" i="29"/>
  <c r="G90" i="29"/>
  <c r="J90" i="29" s="1"/>
  <c r="K89" i="29"/>
  <c r="J89" i="29"/>
  <c r="I89" i="29"/>
  <c r="H89" i="29"/>
  <c r="G89" i="29"/>
  <c r="K88" i="29"/>
  <c r="J88" i="29"/>
  <c r="G88" i="29"/>
  <c r="I88" i="29" s="1"/>
  <c r="H87" i="29"/>
  <c r="G87" i="29"/>
  <c r="J86" i="29"/>
  <c r="I86" i="29"/>
  <c r="G86" i="29"/>
  <c r="K86" i="29" s="1"/>
  <c r="J85" i="29"/>
  <c r="G85" i="29"/>
  <c r="K84" i="29"/>
  <c r="G84" i="29"/>
  <c r="K83" i="29"/>
  <c r="I83" i="29"/>
  <c r="H83" i="29"/>
  <c r="G83" i="29"/>
  <c r="J83" i="29" s="1"/>
  <c r="K82" i="29"/>
  <c r="I82" i="29"/>
  <c r="H82" i="29"/>
  <c r="G82" i="29"/>
  <c r="J82" i="29" s="1"/>
  <c r="K81" i="29"/>
  <c r="J81" i="29"/>
  <c r="I81" i="29"/>
  <c r="H81" i="29"/>
  <c r="G81" i="29"/>
  <c r="G80" i="29"/>
  <c r="I80" i="29" s="1"/>
  <c r="G79" i="29"/>
  <c r="H79" i="29" s="1"/>
  <c r="J78" i="29"/>
  <c r="I78" i="29"/>
  <c r="G78" i="29"/>
  <c r="K78" i="29" s="1"/>
  <c r="G77" i="29"/>
  <c r="G76" i="29"/>
  <c r="K76" i="29" s="1"/>
  <c r="K75" i="29"/>
  <c r="I75" i="29"/>
  <c r="H75" i="29"/>
  <c r="G75" i="29"/>
  <c r="J75" i="29" s="1"/>
  <c r="K74" i="29"/>
  <c r="I74" i="29"/>
  <c r="H74" i="29"/>
  <c r="G74" i="29"/>
  <c r="J74" i="29" s="1"/>
  <c r="K73" i="29"/>
  <c r="J73" i="29"/>
  <c r="I73" i="29"/>
  <c r="H73" i="29"/>
  <c r="G73" i="29"/>
  <c r="G72" i="29"/>
  <c r="I72" i="29" s="1"/>
  <c r="G71" i="29"/>
  <c r="J70" i="29"/>
  <c r="I70" i="29"/>
  <c r="G70" i="29"/>
  <c r="K70" i="29" s="1"/>
  <c r="G69" i="29"/>
  <c r="G68" i="29"/>
  <c r="K67" i="29"/>
  <c r="I67" i="29"/>
  <c r="H67" i="29"/>
  <c r="G67" i="29"/>
  <c r="J67" i="29" s="1"/>
  <c r="K66" i="29"/>
  <c r="I66" i="29"/>
  <c r="H66" i="29"/>
  <c r="G66" i="29"/>
  <c r="J66" i="29" s="1"/>
  <c r="K65" i="29"/>
  <c r="J65" i="29"/>
  <c r="I65" i="29"/>
  <c r="H65" i="29"/>
  <c r="G65" i="29"/>
  <c r="K64" i="29"/>
  <c r="G64" i="29"/>
  <c r="I64" i="29" s="1"/>
  <c r="G63" i="29"/>
  <c r="J62" i="29"/>
  <c r="I62" i="29"/>
  <c r="G62" i="29"/>
  <c r="K62" i="29" s="1"/>
  <c r="G61" i="29"/>
  <c r="G60" i="29"/>
  <c r="K59" i="29"/>
  <c r="I59" i="29"/>
  <c r="H59" i="29"/>
  <c r="G59" i="29"/>
  <c r="J59" i="29" s="1"/>
  <c r="K58" i="29"/>
  <c r="I58" i="29"/>
  <c r="H58" i="29"/>
  <c r="G58" i="29"/>
  <c r="J58" i="29" s="1"/>
  <c r="K57" i="29"/>
  <c r="J57" i="29"/>
  <c r="I57" i="29"/>
  <c r="H57" i="29"/>
  <c r="G57" i="29"/>
  <c r="G56" i="29"/>
  <c r="I56" i="29" s="1"/>
  <c r="G55" i="29"/>
  <c r="J54" i="29"/>
  <c r="I54" i="29"/>
  <c r="G54" i="29"/>
  <c r="K54" i="29" s="1"/>
  <c r="G53" i="29"/>
  <c r="J53" i="29" s="1"/>
  <c r="G52" i="29"/>
  <c r="K52" i="29" s="1"/>
  <c r="K51" i="29"/>
  <c r="I51" i="29"/>
  <c r="H51" i="29"/>
  <c r="G51" i="29"/>
  <c r="J51" i="29" s="1"/>
  <c r="K50" i="29"/>
  <c r="I50" i="29"/>
  <c r="H50" i="29"/>
  <c r="G50" i="29"/>
  <c r="J50" i="29" s="1"/>
  <c r="K49" i="29"/>
  <c r="J49" i="29"/>
  <c r="I49" i="29"/>
  <c r="H49" i="29"/>
  <c r="G49" i="29"/>
  <c r="K48" i="29"/>
  <c r="J48" i="29"/>
  <c r="H48" i="29"/>
  <c r="G48" i="29"/>
  <c r="I48" i="29" s="1"/>
  <c r="H47" i="29"/>
  <c r="G47" i="29"/>
  <c r="J46" i="29"/>
  <c r="I46" i="29"/>
  <c r="G46" i="29"/>
  <c r="K46" i="29" s="1"/>
  <c r="J45" i="29"/>
  <c r="I45" i="29"/>
  <c r="G45" i="29"/>
  <c r="G44" i="29"/>
  <c r="K43" i="29"/>
  <c r="I43" i="29"/>
  <c r="H43" i="29"/>
  <c r="G43" i="29"/>
  <c r="J43" i="29" s="1"/>
  <c r="K42" i="29"/>
  <c r="I42" i="29"/>
  <c r="H42" i="29"/>
  <c r="G42" i="29"/>
  <c r="J42" i="29" s="1"/>
  <c r="K41" i="29"/>
  <c r="J41" i="29"/>
  <c r="I41" i="29"/>
  <c r="H41" i="29"/>
  <c r="G41" i="29"/>
  <c r="J40" i="29"/>
  <c r="H40" i="29"/>
  <c r="G40" i="29"/>
  <c r="I40" i="29" s="1"/>
  <c r="G39" i="29"/>
  <c r="H39" i="29" s="1"/>
  <c r="J38" i="29"/>
  <c r="I38" i="29"/>
  <c r="G38" i="29"/>
  <c r="K38" i="29" s="1"/>
  <c r="J37" i="29"/>
  <c r="I37" i="29"/>
  <c r="G37" i="29"/>
  <c r="G36" i="29"/>
  <c r="K35" i="29"/>
  <c r="I35" i="29"/>
  <c r="H35" i="29"/>
  <c r="G35" i="29"/>
  <c r="J35" i="29" s="1"/>
  <c r="K34" i="29"/>
  <c r="I34" i="29"/>
  <c r="H34" i="29"/>
  <c r="G34" i="29"/>
  <c r="J34" i="29" s="1"/>
  <c r="K33" i="29"/>
  <c r="J33" i="29"/>
  <c r="I33" i="29"/>
  <c r="H33" i="29"/>
  <c r="G33" i="29"/>
  <c r="G32" i="29"/>
  <c r="I32" i="29" s="1"/>
  <c r="H31" i="29"/>
  <c r="G31" i="29"/>
  <c r="J30" i="29"/>
  <c r="I30" i="29"/>
  <c r="G30" i="29"/>
  <c r="K30" i="29" s="1"/>
  <c r="G29" i="29"/>
  <c r="J29" i="29" s="1"/>
  <c r="K28" i="29"/>
  <c r="G28" i="29"/>
  <c r="K27" i="29"/>
  <c r="I27" i="29"/>
  <c r="H27" i="29"/>
  <c r="G27" i="29"/>
  <c r="J27" i="29" s="1"/>
  <c r="K26" i="29"/>
  <c r="I26" i="29"/>
  <c r="H26" i="29"/>
  <c r="G26" i="29"/>
  <c r="J26" i="29" s="1"/>
  <c r="K25" i="29"/>
  <c r="J25" i="29"/>
  <c r="I25" i="29"/>
  <c r="H25" i="29"/>
  <c r="G25" i="29"/>
  <c r="K24" i="29"/>
  <c r="J24" i="29"/>
  <c r="G24" i="29"/>
  <c r="I24" i="29" s="1"/>
  <c r="H23" i="29"/>
  <c r="G23" i="29"/>
  <c r="J22" i="29"/>
  <c r="I22" i="29"/>
  <c r="G22" i="29"/>
  <c r="K22" i="29" s="1"/>
  <c r="J21" i="29"/>
  <c r="G21" i="29"/>
  <c r="K20" i="29"/>
  <c r="G20" i="29"/>
  <c r="K19" i="29"/>
  <c r="I19" i="29"/>
  <c r="H19" i="29"/>
  <c r="G19" i="29"/>
  <c r="J19" i="29" s="1"/>
  <c r="K18" i="29"/>
  <c r="I18" i="29"/>
  <c r="H18" i="29"/>
  <c r="G18" i="29"/>
  <c r="J18" i="29" s="1"/>
  <c r="K17" i="29"/>
  <c r="J17" i="29"/>
  <c r="I17" i="29"/>
  <c r="H17" i="29"/>
  <c r="G17" i="29"/>
  <c r="G16" i="29"/>
  <c r="I16" i="29" s="1"/>
  <c r="G15" i="29"/>
  <c r="J14" i="29"/>
  <c r="I14" i="29"/>
  <c r="G14" i="29"/>
  <c r="K14" i="29" s="1"/>
  <c r="G13" i="29"/>
  <c r="G12" i="29"/>
  <c r="K12" i="29" s="1"/>
  <c r="K11" i="29"/>
  <c r="I11" i="29"/>
  <c r="H11" i="29"/>
  <c r="G11" i="29"/>
  <c r="J11" i="29" s="1"/>
  <c r="K10" i="29"/>
  <c r="I10" i="29"/>
  <c r="H10" i="29"/>
  <c r="G10" i="29"/>
  <c r="J10" i="29" s="1"/>
  <c r="K9" i="29"/>
  <c r="J9" i="29"/>
  <c r="I9" i="29"/>
  <c r="H9" i="29"/>
  <c r="G9" i="29"/>
  <c r="AG79" i="26"/>
  <c r="AF79" i="26"/>
  <c r="AE79" i="26"/>
  <c r="AD79" i="26"/>
  <c r="AC79" i="26"/>
  <c r="AB79" i="26"/>
  <c r="AA79" i="26"/>
  <c r="Z79" i="26"/>
  <c r="Y79" i="26"/>
  <c r="X79" i="26"/>
  <c r="W79" i="26"/>
  <c r="V79" i="26"/>
  <c r="U79" i="26"/>
  <c r="T79" i="26"/>
  <c r="S79" i="26"/>
  <c r="R79" i="26"/>
  <c r="Q79" i="26"/>
  <c r="P79" i="26"/>
  <c r="O79" i="26"/>
  <c r="N79" i="26"/>
  <c r="M79" i="26"/>
  <c r="L79" i="26"/>
  <c r="K79" i="26"/>
  <c r="J79" i="26"/>
  <c r="I79" i="26"/>
  <c r="H79" i="26"/>
  <c r="G79" i="26"/>
  <c r="F79" i="26"/>
  <c r="E79" i="26"/>
  <c r="D79" i="26"/>
  <c r="AG78" i="26"/>
  <c r="AF78" i="26"/>
  <c r="AE78" i="26"/>
  <c r="AD78" i="26"/>
  <c r="AC78" i="26"/>
  <c r="AB78" i="26"/>
  <c r="AA78" i="26"/>
  <c r="Z78" i="26"/>
  <c r="Y78" i="26"/>
  <c r="X78" i="26"/>
  <c r="W78" i="26"/>
  <c r="V78" i="26"/>
  <c r="U78" i="26"/>
  <c r="T78" i="26"/>
  <c r="S78" i="26"/>
  <c r="R78" i="26"/>
  <c r="Q78" i="26"/>
  <c r="P78" i="26"/>
  <c r="O78" i="26"/>
  <c r="N78" i="26"/>
  <c r="M78" i="26"/>
  <c r="L78" i="26"/>
  <c r="K78" i="26"/>
  <c r="J78" i="26"/>
  <c r="I78" i="26"/>
  <c r="H78" i="26"/>
  <c r="G78" i="26"/>
  <c r="F78" i="26"/>
  <c r="E78" i="26"/>
  <c r="D78" i="26"/>
  <c r="AG77" i="26"/>
  <c r="AF77" i="26"/>
  <c r="AE77" i="26"/>
  <c r="AD77" i="26"/>
  <c r="AC77" i="26"/>
  <c r="AB77" i="26"/>
  <c r="AA77" i="26"/>
  <c r="Z77" i="26"/>
  <c r="Y77" i="26"/>
  <c r="X77" i="26"/>
  <c r="W77" i="26"/>
  <c r="V77" i="26"/>
  <c r="U77" i="26"/>
  <c r="T77" i="26"/>
  <c r="S77" i="26"/>
  <c r="R77" i="26"/>
  <c r="Q77" i="26"/>
  <c r="P77" i="26"/>
  <c r="O77" i="26"/>
  <c r="N77" i="26"/>
  <c r="M77" i="26"/>
  <c r="L77" i="26"/>
  <c r="K77" i="26"/>
  <c r="J77" i="26"/>
  <c r="I77" i="26"/>
  <c r="H77" i="26"/>
  <c r="G77" i="26"/>
  <c r="F77" i="26"/>
  <c r="E77" i="26"/>
  <c r="D77" i="26"/>
  <c r="AG76" i="26"/>
  <c r="AF76" i="26"/>
  <c r="AE76" i="26"/>
  <c r="AD76" i="26"/>
  <c r="AC76" i="26"/>
  <c r="AB76" i="26"/>
  <c r="AA76" i="26"/>
  <c r="Z76" i="26"/>
  <c r="Y76" i="26"/>
  <c r="X76" i="26"/>
  <c r="W76" i="26"/>
  <c r="V76" i="26"/>
  <c r="U76" i="26"/>
  <c r="T76" i="26"/>
  <c r="S76" i="26"/>
  <c r="R76" i="26"/>
  <c r="Q76" i="26"/>
  <c r="P76" i="26"/>
  <c r="O76" i="26"/>
  <c r="N76" i="26"/>
  <c r="M76" i="26"/>
  <c r="L76" i="26"/>
  <c r="K76" i="26"/>
  <c r="J76" i="26"/>
  <c r="I76" i="26"/>
  <c r="H76" i="26"/>
  <c r="G76" i="26"/>
  <c r="F76" i="26"/>
  <c r="E76" i="26"/>
  <c r="D76" i="26"/>
  <c r="AG75" i="26"/>
  <c r="AF75" i="26"/>
  <c r="AE75" i="26"/>
  <c r="AD75" i="26"/>
  <c r="AC75" i="26"/>
  <c r="AB75" i="26"/>
  <c r="AA75" i="26"/>
  <c r="Z75" i="26"/>
  <c r="Y75" i="26"/>
  <c r="X75" i="26"/>
  <c r="W75" i="26"/>
  <c r="V75" i="26"/>
  <c r="U75" i="26"/>
  <c r="T75" i="26"/>
  <c r="S75" i="26"/>
  <c r="R75" i="26"/>
  <c r="Q75" i="26"/>
  <c r="P75" i="26"/>
  <c r="O75" i="26"/>
  <c r="N75" i="26"/>
  <c r="M75" i="26"/>
  <c r="L75" i="26"/>
  <c r="K75" i="26"/>
  <c r="J75" i="26"/>
  <c r="I75" i="26"/>
  <c r="H75" i="26"/>
  <c r="G75" i="26"/>
  <c r="F75" i="26"/>
  <c r="E75" i="26"/>
  <c r="D75" i="26"/>
  <c r="AG74" i="26"/>
  <c r="AF74" i="26"/>
  <c r="AE74" i="26"/>
  <c r="AD74" i="26"/>
  <c r="AC74" i="26"/>
  <c r="AB74" i="26"/>
  <c r="AA74" i="26"/>
  <c r="Z74" i="26"/>
  <c r="Y74" i="26"/>
  <c r="X74" i="26"/>
  <c r="W74" i="26"/>
  <c r="V74" i="26"/>
  <c r="U74" i="26"/>
  <c r="T74" i="26"/>
  <c r="S74" i="26"/>
  <c r="R74" i="26"/>
  <c r="Q74" i="26"/>
  <c r="P74" i="26"/>
  <c r="O74" i="26"/>
  <c r="N74" i="26"/>
  <c r="M74" i="26"/>
  <c r="L74" i="26"/>
  <c r="K74" i="26"/>
  <c r="J74" i="26"/>
  <c r="I74" i="26"/>
  <c r="H74" i="26"/>
  <c r="G74" i="26"/>
  <c r="F74" i="26"/>
  <c r="E74" i="26"/>
  <c r="D74" i="26"/>
  <c r="AG73" i="26"/>
  <c r="AF73" i="26"/>
  <c r="AE73" i="26"/>
  <c r="AD73" i="26"/>
  <c r="AC73" i="26"/>
  <c r="AB73" i="26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M73" i="26"/>
  <c r="L73" i="26"/>
  <c r="K73" i="26"/>
  <c r="J73" i="26"/>
  <c r="I73" i="26"/>
  <c r="H73" i="26"/>
  <c r="G73" i="26"/>
  <c r="F73" i="26"/>
  <c r="E73" i="26"/>
  <c r="D73" i="26"/>
  <c r="AG72" i="26"/>
  <c r="AF72" i="26"/>
  <c r="AE72" i="26"/>
  <c r="AD72" i="26"/>
  <c r="AC72" i="26"/>
  <c r="AB72" i="26"/>
  <c r="AA72" i="26"/>
  <c r="Z72" i="26"/>
  <c r="Y72" i="26"/>
  <c r="X72" i="26"/>
  <c r="W72" i="26"/>
  <c r="V72" i="26"/>
  <c r="U72" i="26"/>
  <c r="T72" i="26"/>
  <c r="S72" i="26"/>
  <c r="R72" i="26"/>
  <c r="Q72" i="26"/>
  <c r="P72" i="26"/>
  <c r="O72" i="26"/>
  <c r="N72" i="26"/>
  <c r="M72" i="26"/>
  <c r="L72" i="26"/>
  <c r="K72" i="26"/>
  <c r="J72" i="26"/>
  <c r="I72" i="26"/>
  <c r="H72" i="26"/>
  <c r="G72" i="26"/>
  <c r="F72" i="26"/>
  <c r="E72" i="26"/>
  <c r="D72" i="26"/>
  <c r="AG71" i="26"/>
  <c r="AF71" i="26"/>
  <c r="AE71" i="26"/>
  <c r="AD71" i="26"/>
  <c r="AC71" i="26"/>
  <c r="AB71" i="26"/>
  <c r="AA71" i="26"/>
  <c r="Z71" i="26"/>
  <c r="Y71" i="26"/>
  <c r="X71" i="26"/>
  <c r="W71" i="26"/>
  <c r="V71" i="26"/>
  <c r="U71" i="26"/>
  <c r="T71" i="26"/>
  <c r="S71" i="26"/>
  <c r="R71" i="26"/>
  <c r="Q71" i="26"/>
  <c r="P71" i="26"/>
  <c r="O71" i="26"/>
  <c r="N71" i="26"/>
  <c r="M71" i="26"/>
  <c r="L71" i="26"/>
  <c r="K71" i="26"/>
  <c r="J71" i="26"/>
  <c r="I71" i="26"/>
  <c r="H71" i="26"/>
  <c r="G71" i="26"/>
  <c r="F71" i="26"/>
  <c r="E71" i="26"/>
  <c r="D71" i="26"/>
  <c r="AG70" i="26"/>
  <c r="AF70" i="26"/>
  <c r="AE70" i="26"/>
  <c r="AD70" i="26"/>
  <c r="AC70" i="26"/>
  <c r="AB70" i="26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M70" i="26"/>
  <c r="L70" i="26"/>
  <c r="K70" i="26"/>
  <c r="J70" i="26"/>
  <c r="I70" i="26"/>
  <c r="H70" i="26"/>
  <c r="G70" i="26"/>
  <c r="F70" i="26"/>
  <c r="E70" i="26"/>
  <c r="D70" i="26"/>
  <c r="AG69" i="26"/>
  <c r="AF69" i="26"/>
  <c r="AE69" i="26"/>
  <c r="AD69" i="26"/>
  <c r="AC69" i="26"/>
  <c r="AB69" i="26"/>
  <c r="AA69" i="26"/>
  <c r="Z69" i="26"/>
  <c r="Y69" i="26"/>
  <c r="X69" i="26"/>
  <c r="W69" i="26"/>
  <c r="V69" i="26"/>
  <c r="U69" i="26"/>
  <c r="T69" i="26"/>
  <c r="S69" i="26"/>
  <c r="R69" i="26"/>
  <c r="Q69" i="26"/>
  <c r="P69" i="26"/>
  <c r="O69" i="26"/>
  <c r="N69" i="26"/>
  <c r="M69" i="26"/>
  <c r="L69" i="26"/>
  <c r="K69" i="26"/>
  <c r="J69" i="26"/>
  <c r="I69" i="26"/>
  <c r="H69" i="26"/>
  <c r="G69" i="26"/>
  <c r="F69" i="26"/>
  <c r="E69" i="26"/>
  <c r="D69" i="26"/>
  <c r="AG68" i="26"/>
  <c r="AF68" i="26"/>
  <c r="AE68" i="26"/>
  <c r="AD68" i="26"/>
  <c r="AC68" i="26"/>
  <c r="AB68" i="26"/>
  <c r="AA68" i="26"/>
  <c r="Z68" i="26"/>
  <c r="Y68" i="26"/>
  <c r="X68" i="26"/>
  <c r="W68" i="26"/>
  <c r="V68" i="26"/>
  <c r="U68" i="26"/>
  <c r="T68" i="26"/>
  <c r="S68" i="26"/>
  <c r="R68" i="26"/>
  <c r="Q68" i="26"/>
  <c r="P68" i="26"/>
  <c r="O68" i="26"/>
  <c r="N68" i="26"/>
  <c r="M68" i="26"/>
  <c r="L68" i="26"/>
  <c r="K68" i="26"/>
  <c r="J68" i="26"/>
  <c r="I68" i="26"/>
  <c r="H68" i="26"/>
  <c r="G68" i="26"/>
  <c r="F68" i="26"/>
  <c r="E68" i="26"/>
  <c r="D68" i="26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AG65" i="26"/>
  <c r="AF65" i="26"/>
  <c r="AE65" i="26"/>
  <c r="AD65" i="26"/>
  <c r="AC65" i="26"/>
  <c r="AB65" i="26"/>
  <c r="AA65" i="26"/>
  <c r="Z65" i="26"/>
  <c r="Y65" i="26"/>
  <c r="X65" i="26"/>
  <c r="W65" i="26"/>
  <c r="V65" i="26"/>
  <c r="U65" i="26"/>
  <c r="T65" i="26"/>
  <c r="S65" i="26"/>
  <c r="R65" i="26"/>
  <c r="Q65" i="26"/>
  <c r="P65" i="26"/>
  <c r="O65" i="26"/>
  <c r="N65" i="26"/>
  <c r="M65" i="26"/>
  <c r="L65" i="26"/>
  <c r="K65" i="26"/>
  <c r="J65" i="26"/>
  <c r="I65" i="26"/>
  <c r="H65" i="26"/>
  <c r="G65" i="26"/>
  <c r="F65" i="26"/>
  <c r="E65" i="26"/>
  <c r="D65" i="26"/>
  <c r="AG64" i="26"/>
  <c r="AF64" i="26"/>
  <c r="AE64" i="26"/>
  <c r="AD64" i="26"/>
  <c r="AC64" i="26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I64" i="26"/>
  <c r="H64" i="26"/>
  <c r="G64" i="26"/>
  <c r="F64" i="26"/>
  <c r="E64" i="26"/>
  <c r="D64" i="26"/>
  <c r="AG63" i="26"/>
  <c r="AF63" i="26"/>
  <c r="AE63" i="26"/>
  <c r="AD63" i="26"/>
  <c r="AC63" i="26"/>
  <c r="AB63" i="26"/>
  <c r="AA63" i="26"/>
  <c r="Z63" i="26"/>
  <c r="Y63" i="26"/>
  <c r="X63" i="26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G63" i="26"/>
  <c r="F63" i="26"/>
  <c r="E63" i="26"/>
  <c r="D63" i="26"/>
  <c r="AG62" i="26"/>
  <c r="AF62" i="26"/>
  <c r="AE62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AG61" i="26"/>
  <c r="AF61" i="26"/>
  <c r="AE61" i="26"/>
  <c r="AD61" i="26"/>
  <c r="AC61" i="26"/>
  <c r="AB61" i="26"/>
  <c r="AA61" i="26"/>
  <c r="Z61" i="26"/>
  <c r="Y61" i="26"/>
  <c r="X61" i="26"/>
  <c r="W61" i="26"/>
  <c r="V61" i="26"/>
  <c r="U61" i="26"/>
  <c r="T61" i="26"/>
  <c r="S61" i="26"/>
  <c r="R61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AG60" i="26"/>
  <c r="AF60" i="26"/>
  <c r="AE60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AG59" i="26"/>
  <c r="AF59" i="26"/>
  <c r="AE59" i="26"/>
  <c r="AD59" i="26"/>
  <c r="AC59" i="26"/>
  <c r="AB59" i="26"/>
  <c r="AA59" i="26"/>
  <c r="Z59" i="26"/>
  <c r="Y59" i="26"/>
  <c r="X59" i="26"/>
  <c r="W59" i="26"/>
  <c r="V59" i="26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AG58" i="26"/>
  <c r="AF58" i="26"/>
  <c r="AE58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AG57" i="26"/>
  <c r="AF57" i="26"/>
  <c r="AE57" i="26"/>
  <c r="AD57" i="26"/>
  <c r="AC57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AG56" i="26"/>
  <c r="AF56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AG55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AG54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AG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K55" i="29" l="1"/>
  <c r="J55" i="29"/>
  <c r="I55" i="29"/>
  <c r="H69" i="29"/>
  <c r="K69" i="29"/>
  <c r="J116" i="29"/>
  <c r="I116" i="29"/>
  <c r="H116" i="29"/>
  <c r="H133" i="29"/>
  <c r="K133" i="29"/>
  <c r="K15" i="29"/>
  <c r="J15" i="29"/>
  <c r="I15" i="29"/>
  <c r="H136" i="29"/>
  <c r="I29" i="29"/>
  <c r="J36" i="29"/>
  <c r="I36" i="29"/>
  <c r="H36" i="29"/>
  <c r="J69" i="29"/>
  <c r="J72" i="29"/>
  <c r="I93" i="29"/>
  <c r="K103" i="29"/>
  <c r="J103" i="29"/>
  <c r="I103" i="29"/>
  <c r="H117" i="29"/>
  <c r="K117" i="29"/>
  <c r="J133" i="29"/>
  <c r="J136" i="29"/>
  <c r="H13" i="29"/>
  <c r="K13" i="29"/>
  <c r="J32" i="29"/>
  <c r="K36" i="29"/>
  <c r="I53" i="29"/>
  <c r="H56" i="29"/>
  <c r="J60" i="29"/>
  <c r="I60" i="29"/>
  <c r="H60" i="29"/>
  <c r="K63" i="29"/>
  <c r="J63" i="29"/>
  <c r="I63" i="29"/>
  <c r="K72" i="29"/>
  <c r="H77" i="29"/>
  <c r="K77" i="29"/>
  <c r="J96" i="29"/>
  <c r="H103" i="29"/>
  <c r="I117" i="29"/>
  <c r="H120" i="29"/>
  <c r="J124" i="29"/>
  <c r="I124" i="29"/>
  <c r="H124" i="29"/>
  <c r="K127" i="29"/>
  <c r="J127" i="29"/>
  <c r="I127" i="29"/>
  <c r="K136" i="29"/>
  <c r="H141" i="29"/>
  <c r="K141" i="29"/>
  <c r="I13" i="29"/>
  <c r="H16" i="29"/>
  <c r="J20" i="29"/>
  <c r="I20" i="29"/>
  <c r="H20" i="29"/>
  <c r="K23" i="29"/>
  <c r="J23" i="29"/>
  <c r="I23" i="29"/>
  <c r="K32" i="29"/>
  <c r="H37" i="29"/>
  <c r="K37" i="29"/>
  <c r="J56" i="29"/>
  <c r="K60" i="29"/>
  <c r="H63" i="29"/>
  <c r="I77" i="29"/>
  <c r="H80" i="29"/>
  <c r="J84" i="29"/>
  <c r="I84" i="29"/>
  <c r="H84" i="29"/>
  <c r="K87" i="29"/>
  <c r="J87" i="29"/>
  <c r="I87" i="29"/>
  <c r="K96" i="29"/>
  <c r="H101" i="29"/>
  <c r="K101" i="29"/>
  <c r="J117" i="29"/>
  <c r="J120" i="29"/>
  <c r="K124" i="29"/>
  <c r="H127" i="29"/>
  <c r="I141" i="29"/>
  <c r="H144" i="29"/>
  <c r="J148" i="29"/>
  <c r="I148" i="29"/>
  <c r="H148" i="29"/>
  <c r="K151" i="29"/>
  <c r="J151" i="29"/>
  <c r="I151" i="29"/>
  <c r="K159" i="29"/>
  <c r="J159" i="29"/>
  <c r="I159" i="29"/>
  <c r="H159" i="29"/>
  <c r="K167" i="29"/>
  <c r="J167" i="29"/>
  <c r="I167" i="29"/>
  <c r="J52" i="29"/>
  <c r="I52" i="29"/>
  <c r="H52" i="29"/>
  <c r="J12" i="29"/>
  <c r="I12" i="29"/>
  <c r="H12" i="29"/>
  <c r="H72" i="29"/>
  <c r="H93" i="29"/>
  <c r="K93" i="29"/>
  <c r="J13" i="29"/>
  <c r="J16" i="29"/>
  <c r="J44" i="29"/>
  <c r="I44" i="29"/>
  <c r="H44" i="29"/>
  <c r="K47" i="29"/>
  <c r="J47" i="29"/>
  <c r="I47" i="29"/>
  <c r="K56" i="29"/>
  <c r="H61" i="29"/>
  <c r="K61" i="29"/>
  <c r="J77" i="29"/>
  <c r="J80" i="29"/>
  <c r="J108" i="29"/>
  <c r="I108" i="29"/>
  <c r="H108" i="29"/>
  <c r="K111" i="29"/>
  <c r="J111" i="29"/>
  <c r="I111" i="29"/>
  <c r="K120" i="29"/>
  <c r="H125" i="29"/>
  <c r="K125" i="29"/>
  <c r="J141" i="29"/>
  <c r="J144" i="29"/>
  <c r="I160" i="29"/>
  <c r="H160" i="29"/>
  <c r="K160" i="29"/>
  <c r="H55" i="29"/>
  <c r="J76" i="29"/>
  <c r="I76" i="29"/>
  <c r="H76" i="29"/>
  <c r="K116" i="29"/>
  <c r="K143" i="29"/>
  <c r="J143" i="29"/>
  <c r="I143" i="29"/>
  <c r="K16" i="29"/>
  <c r="H21" i="29"/>
  <c r="K21" i="29"/>
  <c r="K44" i="29"/>
  <c r="I61" i="29"/>
  <c r="H64" i="29"/>
  <c r="J68" i="29"/>
  <c r="I68" i="29"/>
  <c r="H68" i="29"/>
  <c r="K71" i="29"/>
  <c r="J71" i="29"/>
  <c r="I71" i="29"/>
  <c r="K80" i="29"/>
  <c r="H85" i="29"/>
  <c r="K85" i="29"/>
  <c r="K108" i="29"/>
  <c r="H111" i="29"/>
  <c r="I125" i="29"/>
  <c r="H128" i="29"/>
  <c r="J132" i="29"/>
  <c r="I132" i="29"/>
  <c r="H132" i="29"/>
  <c r="K135" i="29"/>
  <c r="J135" i="29"/>
  <c r="I135" i="29"/>
  <c r="K144" i="29"/>
  <c r="H149" i="29"/>
  <c r="K149" i="29"/>
  <c r="I152" i="29"/>
  <c r="H152" i="29"/>
  <c r="K152" i="29"/>
  <c r="J160" i="29"/>
  <c r="I168" i="29"/>
  <c r="H168" i="29"/>
  <c r="K168" i="29"/>
  <c r="K119" i="29"/>
  <c r="J119" i="29"/>
  <c r="I119" i="29"/>
  <c r="H29" i="29"/>
  <c r="K29" i="29"/>
  <c r="I69" i="29"/>
  <c r="K79" i="29"/>
  <c r="J79" i="29"/>
  <c r="I79" i="29"/>
  <c r="I133" i="29"/>
  <c r="J140" i="29"/>
  <c r="I140" i="29"/>
  <c r="H140" i="29"/>
  <c r="H15" i="29"/>
  <c r="H32" i="29"/>
  <c r="K39" i="29"/>
  <c r="J39" i="29"/>
  <c r="I39" i="29"/>
  <c r="H53" i="29"/>
  <c r="K53" i="29"/>
  <c r="H96" i="29"/>
  <c r="J100" i="29"/>
  <c r="I100" i="29"/>
  <c r="H100" i="29"/>
  <c r="I21" i="29"/>
  <c r="H24" i="29"/>
  <c r="J28" i="29"/>
  <c r="I28" i="29"/>
  <c r="H28" i="29"/>
  <c r="K31" i="29"/>
  <c r="J31" i="29"/>
  <c r="I31" i="29"/>
  <c r="K40" i="29"/>
  <c r="H45" i="29"/>
  <c r="K45" i="29"/>
  <c r="J61" i="29"/>
  <c r="J64" i="29"/>
  <c r="K68" i="29"/>
  <c r="H71" i="29"/>
  <c r="I85" i="29"/>
  <c r="H88" i="29"/>
  <c r="J92" i="29"/>
  <c r="I92" i="29"/>
  <c r="H92" i="29"/>
  <c r="K95" i="29"/>
  <c r="J95" i="29"/>
  <c r="I95" i="29"/>
  <c r="K104" i="29"/>
  <c r="H109" i="29"/>
  <c r="K109" i="29"/>
  <c r="J125" i="29"/>
  <c r="J128" i="29"/>
  <c r="K132" i="29"/>
  <c r="H135" i="29"/>
  <c r="I149" i="29"/>
  <c r="J152" i="29"/>
  <c r="J168" i="29"/>
  <c r="J157" i="29"/>
  <c r="H156" i="29"/>
  <c r="K157" i="29"/>
  <c r="H164" i="29"/>
  <c r="K165" i="29"/>
  <c r="I156" i="29"/>
  <c r="I164" i="29"/>
  <c r="H14" i="29"/>
  <c r="H22" i="29"/>
  <c r="H30" i="29"/>
  <c r="H38" i="29"/>
  <c r="H46" i="29"/>
  <c r="H54" i="29"/>
  <c r="H62" i="29"/>
  <c r="H70" i="29"/>
  <c r="H78" i="29"/>
  <c r="H86" i="29"/>
  <c r="H94" i="29"/>
  <c r="H102" i="29"/>
  <c r="H110" i="29"/>
  <c r="H118" i="29"/>
  <c r="H126" i="29"/>
  <c r="H134" i="29"/>
  <c r="H142" i="29"/>
  <c r="H150" i="29"/>
  <c r="H158" i="29"/>
  <c r="H166" i="29"/>
  <c r="E171" i="11" l="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L72" i="3"/>
  <c r="K72" i="3"/>
  <c r="J72" i="3"/>
  <c r="I72" i="3"/>
  <c r="H72" i="3"/>
  <c r="L71" i="3"/>
  <c r="K71" i="3"/>
  <c r="J71" i="3"/>
  <c r="I71" i="3"/>
  <c r="H71" i="3"/>
  <c r="L70" i="3"/>
  <c r="K70" i="3"/>
  <c r="J70" i="3"/>
  <c r="I70" i="3"/>
  <c r="H70" i="3"/>
  <c r="L69" i="3"/>
  <c r="K69" i="3"/>
  <c r="J69" i="3"/>
  <c r="I69" i="3"/>
  <c r="H69" i="3"/>
  <c r="L68" i="3"/>
  <c r="K68" i="3"/>
  <c r="J68" i="3"/>
  <c r="I68" i="3"/>
  <c r="H68" i="3"/>
  <c r="L67" i="3"/>
  <c r="K67" i="3"/>
  <c r="J67" i="3"/>
  <c r="I67" i="3"/>
  <c r="H67" i="3"/>
  <c r="L66" i="3"/>
  <c r="K66" i="3"/>
  <c r="J66" i="3"/>
  <c r="I66" i="3"/>
  <c r="H66" i="3"/>
  <c r="L65" i="3"/>
  <c r="K65" i="3"/>
  <c r="J65" i="3"/>
  <c r="I65" i="3"/>
  <c r="H65" i="3"/>
  <c r="L64" i="3"/>
  <c r="K64" i="3"/>
  <c r="J64" i="3"/>
  <c r="I64" i="3"/>
  <c r="H64" i="3"/>
  <c r="L63" i="3"/>
  <c r="K63" i="3"/>
  <c r="J63" i="3"/>
  <c r="I63" i="3"/>
  <c r="H63" i="3"/>
  <c r="L62" i="3"/>
  <c r="K62" i="3"/>
  <c r="J62" i="3"/>
  <c r="I62" i="3"/>
  <c r="H62" i="3"/>
  <c r="L61" i="3"/>
  <c r="K61" i="3"/>
  <c r="J61" i="3"/>
  <c r="I61" i="3"/>
  <c r="H61" i="3"/>
  <c r="L60" i="3"/>
  <c r="K60" i="3"/>
  <c r="J60" i="3"/>
  <c r="I60" i="3"/>
  <c r="H60" i="3"/>
  <c r="L59" i="3"/>
  <c r="K59" i="3"/>
  <c r="J59" i="3"/>
  <c r="I59" i="3"/>
  <c r="H59" i="3"/>
  <c r="L58" i="3"/>
  <c r="K58" i="3"/>
  <c r="J58" i="3"/>
  <c r="I58" i="3"/>
  <c r="H58" i="3"/>
  <c r="L57" i="3"/>
  <c r="K57" i="3"/>
  <c r="J57" i="3"/>
  <c r="I57" i="3"/>
  <c r="H57" i="3"/>
  <c r="L56" i="3"/>
  <c r="K56" i="3"/>
  <c r="J56" i="3"/>
  <c r="I56" i="3"/>
  <c r="H56" i="3"/>
  <c r="L55" i="3"/>
  <c r="K55" i="3"/>
  <c r="J55" i="3"/>
  <c r="I55" i="3"/>
  <c r="H55" i="3"/>
  <c r="L54" i="3"/>
  <c r="K54" i="3"/>
  <c r="J54" i="3"/>
  <c r="I54" i="3"/>
  <c r="H54" i="3"/>
  <c r="L53" i="3"/>
  <c r="K53" i="3"/>
  <c r="J53" i="3"/>
  <c r="I53" i="3"/>
  <c r="H53" i="3"/>
  <c r="L52" i="3"/>
  <c r="K52" i="3"/>
  <c r="J52" i="3"/>
  <c r="I52" i="3"/>
  <c r="H52" i="3"/>
  <c r="L51" i="3"/>
  <c r="K51" i="3"/>
  <c r="J51" i="3"/>
  <c r="I51" i="3"/>
  <c r="H51" i="3"/>
  <c r="L50" i="3"/>
  <c r="K50" i="3"/>
  <c r="J50" i="3"/>
  <c r="I50" i="3"/>
  <c r="H50" i="3"/>
  <c r="L49" i="3"/>
  <c r="K49" i="3"/>
  <c r="J49" i="3"/>
  <c r="I49" i="3"/>
  <c r="H49" i="3"/>
  <c r="L48" i="3"/>
  <c r="K48" i="3"/>
  <c r="J48" i="3"/>
  <c r="I48" i="3"/>
  <c r="H48" i="3"/>
  <c r="L47" i="3"/>
  <c r="K47" i="3"/>
  <c r="J47" i="3"/>
  <c r="I47" i="3"/>
  <c r="H47" i="3"/>
  <c r="L46" i="3"/>
  <c r="K46" i="3"/>
  <c r="J46" i="3"/>
  <c r="I46" i="3"/>
  <c r="H46" i="3"/>
  <c r="L45" i="3"/>
  <c r="K45" i="3"/>
  <c r="J45" i="3"/>
  <c r="I45" i="3"/>
  <c r="H45" i="3"/>
  <c r="L44" i="3"/>
  <c r="K44" i="3"/>
  <c r="J44" i="3"/>
  <c r="I44" i="3"/>
  <c r="H44" i="3"/>
  <c r="L43" i="3"/>
  <c r="K43" i="3"/>
  <c r="J43" i="3"/>
  <c r="I43" i="3"/>
  <c r="H43" i="3"/>
  <c r="Q35" i="3"/>
  <c r="P35" i="3"/>
  <c r="O35" i="3"/>
  <c r="Q34" i="3"/>
  <c r="P34" i="3"/>
  <c r="O34" i="3"/>
  <c r="Q33" i="3"/>
  <c r="P33" i="3"/>
  <c r="O33" i="3"/>
  <c r="Q32" i="3"/>
  <c r="P32" i="3"/>
  <c r="O32" i="3"/>
  <c r="Q31" i="3"/>
  <c r="P31" i="3"/>
  <c r="O31" i="3"/>
  <c r="Q30" i="3"/>
  <c r="P30" i="3"/>
  <c r="O30" i="3"/>
  <c r="Q29" i="3"/>
  <c r="P29" i="3"/>
  <c r="O29" i="3"/>
  <c r="Q28" i="3"/>
  <c r="P28" i="3"/>
  <c r="O28" i="3"/>
  <c r="Q27" i="3"/>
  <c r="P27" i="3"/>
  <c r="O27" i="3"/>
  <c r="Q26" i="3"/>
  <c r="P26" i="3"/>
  <c r="O26" i="3"/>
  <c r="Q25" i="3"/>
  <c r="P25" i="3"/>
  <c r="O25" i="3"/>
  <c r="Q24" i="3"/>
  <c r="P24" i="3"/>
  <c r="O24" i="3"/>
  <c r="Q23" i="3"/>
  <c r="P23" i="3"/>
  <c r="O23" i="3"/>
  <c r="Q22" i="3"/>
  <c r="P22" i="3"/>
  <c r="O22" i="3"/>
  <c r="Q21" i="3"/>
  <c r="P21" i="3"/>
  <c r="O21" i="3"/>
  <c r="Q20" i="3"/>
  <c r="P20" i="3"/>
  <c r="O20" i="3"/>
  <c r="Q19" i="3"/>
  <c r="P19" i="3"/>
  <c r="O19" i="3"/>
  <c r="Q18" i="3"/>
  <c r="P18" i="3"/>
  <c r="O18" i="3"/>
  <c r="Q17" i="3"/>
  <c r="P17" i="3"/>
  <c r="O17" i="3"/>
  <c r="Q16" i="3"/>
  <c r="P16" i="3"/>
  <c r="O16" i="3"/>
  <c r="Q15" i="3"/>
  <c r="P15" i="3"/>
  <c r="O15" i="3"/>
  <c r="Q14" i="3"/>
  <c r="P14" i="3"/>
  <c r="O14" i="3"/>
  <c r="Q13" i="3"/>
  <c r="P13" i="3"/>
  <c r="O13" i="3"/>
  <c r="Q12" i="3"/>
  <c r="P12" i="3"/>
  <c r="O12" i="3"/>
  <c r="Q11" i="3"/>
  <c r="P11" i="3"/>
  <c r="O11" i="3"/>
  <c r="Q10" i="3"/>
  <c r="P10" i="3"/>
  <c r="O10" i="3"/>
  <c r="Q9" i="3"/>
  <c r="P9" i="3"/>
  <c r="O9" i="3"/>
  <c r="Q8" i="3"/>
  <c r="P8" i="3"/>
  <c r="O8" i="3"/>
  <c r="Q7" i="3"/>
  <c r="P7" i="3"/>
  <c r="O7" i="3"/>
  <c r="Q6" i="3"/>
  <c r="P6" i="3"/>
  <c r="O6" i="3"/>
  <c r="K53" i="2" l="1"/>
  <c r="J53" i="2"/>
  <c r="I53" i="2"/>
  <c r="H53" i="2"/>
  <c r="F53" i="2"/>
  <c r="E53" i="2"/>
  <c r="D53" i="2"/>
  <c r="C53" i="2"/>
  <c r="B53" i="2"/>
  <c r="K52" i="2"/>
  <c r="J52" i="2"/>
  <c r="I52" i="2"/>
  <c r="H52" i="2"/>
  <c r="F52" i="2"/>
  <c r="E52" i="2"/>
  <c r="D52" i="2"/>
  <c r="C52" i="2"/>
  <c r="B52" i="2"/>
  <c r="K51" i="2"/>
  <c r="J51" i="2"/>
  <c r="I51" i="2"/>
  <c r="H51" i="2"/>
  <c r="F51" i="2"/>
  <c r="E51" i="2"/>
  <c r="D51" i="2"/>
  <c r="C51" i="2"/>
  <c r="B51" i="2"/>
  <c r="K50" i="2"/>
  <c r="J50" i="2"/>
  <c r="I50" i="2"/>
  <c r="H50" i="2"/>
  <c r="F50" i="2"/>
  <c r="E50" i="2"/>
  <c r="D50" i="2"/>
  <c r="C50" i="2"/>
  <c r="B50" i="2"/>
  <c r="K49" i="2"/>
  <c r="J49" i="2"/>
  <c r="I49" i="2"/>
  <c r="H49" i="2"/>
  <c r="F49" i="2"/>
  <c r="E49" i="2"/>
  <c r="D49" i="2"/>
  <c r="C49" i="2"/>
  <c r="B49" i="2"/>
  <c r="K48" i="2"/>
  <c r="J48" i="2"/>
  <c r="I48" i="2"/>
  <c r="H48" i="2"/>
  <c r="F48" i="2"/>
  <c r="E48" i="2"/>
  <c r="D48" i="2"/>
  <c r="C48" i="2"/>
  <c r="B48" i="2"/>
  <c r="K47" i="2"/>
  <c r="J47" i="2"/>
  <c r="I47" i="2"/>
  <c r="H47" i="2"/>
  <c r="C47" i="2"/>
  <c r="B47" i="2"/>
  <c r="G87" i="7" l="1"/>
  <c r="G86" i="7"/>
  <c r="G85" i="7"/>
  <c r="G84" i="7"/>
  <c r="G83" i="7"/>
  <c r="G82" i="7"/>
  <c r="G81" i="7"/>
  <c r="G80" i="7"/>
  <c r="G79" i="7"/>
  <c r="G78" i="7"/>
  <c r="G117" i="7" l="1"/>
  <c r="G116" i="7"/>
  <c r="G115" i="7"/>
  <c r="G114" i="7"/>
  <c r="G113" i="7"/>
  <c r="G112" i="7"/>
  <c r="G111" i="7"/>
  <c r="G110" i="7"/>
  <c r="G109" i="7"/>
  <c r="G88" i="7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N132" i="9"/>
  <c r="N131" i="9"/>
  <c r="N130" i="9"/>
  <c r="N129" i="9"/>
  <c r="N128" i="9"/>
  <c r="N127" i="9"/>
  <c r="K77" i="2"/>
  <c r="J77" i="2"/>
  <c r="I77" i="2"/>
  <c r="H77" i="2"/>
  <c r="F77" i="2"/>
  <c r="E77" i="2"/>
  <c r="D77" i="2"/>
  <c r="C77" i="2"/>
  <c r="B77" i="2"/>
  <c r="K76" i="2"/>
  <c r="J76" i="2"/>
  <c r="I76" i="2"/>
  <c r="H76" i="2"/>
  <c r="F76" i="2"/>
  <c r="E76" i="2"/>
  <c r="D76" i="2"/>
  <c r="C76" i="2"/>
  <c r="B76" i="2"/>
  <c r="K75" i="2"/>
  <c r="J75" i="2"/>
  <c r="I75" i="2"/>
  <c r="H75" i="2"/>
  <c r="F75" i="2"/>
  <c r="E75" i="2"/>
  <c r="D75" i="2"/>
  <c r="C75" i="2"/>
  <c r="B75" i="2"/>
  <c r="K74" i="2"/>
  <c r="J74" i="2"/>
  <c r="I74" i="2"/>
  <c r="H74" i="2"/>
  <c r="F74" i="2"/>
  <c r="E74" i="2"/>
  <c r="D74" i="2"/>
  <c r="C74" i="2"/>
  <c r="B74" i="2"/>
  <c r="K73" i="2"/>
  <c r="J73" i="2"/>
  <c r="I73" i="2"/>
  <c r="H73" i="2"/>
  <c r="F73" i="2"/>
  <c r="E73" i="2"/>
  <c r="D73" i="2"/>
  <c r="C73" i="2"/>
  <c r="B73" i="2"/>
  <c r="K72" i="2"/>
  <c r="J72" i="2"/>
  <c r="I72" i="2"/>
  <c r="H72" i="2"/>
  <c r="F72" i="2"/>
  <c r="E72" i="2"/>
  <c r="D72" i="2"/>
  <c r="C72" i="2"/>
  <c r="B72" i="2"/>
  <c r="H35" i="4"/>
  <c r="G35" i="4"/>
  <c r="F35" i="4"/>
  <c r="H34" i="4"/>
  <c r="G34" i="4"/>
  <c r="F34" i="4"/>
  <c r="H33" i="4"/>
  <c r="G33" i="4"/>
  <c r="F33" i="4"/>
  <c r="H32" i="4"/>
  <c r="G32" i="4"/>
  <c r="F32" i="4"/>
  <c r="H31" i="4"/>
  <c r="G31" i="4"/>
  <c r="F31" i="4"/>
  <c r="H30" i="4"/>
  <c r="G30" i="4"/>
  <c r="F30" i="4"/>
  <c r="E29" i="4"/>
  <c r="E35" i="4"/>
  <c r="E34" i="4"/>
  <c r="E33" i="4"/>
  <c r="E32" i="4"/>
  <c r="E31" i="4"/>
  <c r="E30" i="4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I32" i="15"/>
  <c r="G32" i="15"/>
  <c r="H7" i="15"/>
  <c r="F7" i="15"/>
  <c r="N126" i="9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K71" i="2"/>
  <c r="B71" i="2"/>
  <c r="K70" i="2"/>
  <c r="B70" i="2"/>
  <c r="K69" i="2"/>
  <c r="B69" i="2"/>
  <c r="K68" i="2"/>
  <c r="B68" i="2"/>
  <c r="K67" i="2"/>
  <c r="B67" i="2"/>
  <c r="K66" i="2"/>
  <c r="B66" i="2"/>
  <c r="K65" i="2"/>
  <c r="B65" i="2"/>
  <c r="K64" i="2"/>
  <c r="B64" i="2"/>
  <c r="K63" i="2"/>
  <c r="B63" i="2"/>
  <c r="K62" i="2"/>
  <c r="B62" i="2"/>
  <c r="K61" i="2"/>
  <c r="B61" i="2"/>
  <c r="K60" i="2"/>
  <c r="B60" i="2"/>
  <c r="K59" i="2"/>
  <c r="B59" i="2"/>
  <c r="K58" i="2"/>
  <c r="B58" i="2"/>
  <c r="K57" i="2"/>
  <c r="B57" i="2"/>
  <c r="K56" i="2"/>
  <c r="B56" i="2"/>
  <c r="K55" i="2"/>
  <c r="B55" i="2"/>
  <c r="K54" i="2"/>
  <c r="B54" i="2"/>
  <c r="J71" i="2"/>
  <c r="I71" i="2"/>
  <c r="H71" i="2"/>
  <c r="F71" i="2"/>
  <c r="E71" i="2"/>
  <c r="D71" i="2"/>
  <c r="C71" i="2"/>
  <c r="J70" i="2"/>
  <c r="I70" i="2"/>
  <c r="H70" i="2"/>
  <c r="F70" i="2"/>
  <c r="E70" i="2"/>
  <c r="D70" i="2"/>
  <c r="C70" i="2"/>
  <c r="J69" i="2"/>
  <c r="I69" i="2"/>
  <c r="H69" i="2"/>
  <c r="F69" i="2"/>
  <c r="E69" i="2"/>
  <c r="D69" i="2"/>
  <c r="C69" i="2"/>
  <c r="J68" i="2"/>
  <c r="I68" i="2"/>
  <c r="H68" i="2"/>
  <c r="F68" i="2"/>
  <c r="E68" i="2"/>
  <c r="D68" i="2"/>
  <c r="C68" i="2"/>
  <c r="J67" i="2"/>
  <c r="I67" i="2"/>
  <c r="H67" i="2"/>
  <c r="F67" i="2"/>
  <c r="E67" i="2"/>
  <c r="D67" i="2"/>
  <c r="C67" i="2"/>
  <c r="J66" i="2"/>
  <c r="I66" i="2"/>
  <c r="H66" i="2"/>
  <c r="F66" i="2"/>
  <c r="E66" i="2"/>
  <c r="D66" i="2"/>
  <c r="C66" i="2"/>
  <c r="J65" i="2"/>
  <c r="I65" i="2"/>
  <c r="H65" i="2"/>
  <c r="F65" i="2"/>
  <c r="E65" i="2"/>
  <c r="D65" i="2"/>
  <c r="C65" i="2"/>
  <c r="J64" i="2"/>
  <c r="I64" i="2"/>
  <c r="H64" i="2"/>
  <c r="F64" i="2"/>
  <c r="E64" i="2"/>
  <c r="D64" i="2"/>
  <c r="C64" i="2"/>
  <c r="J63" i="2"/>
  <c r="I63" i="2"/>
  <c r="H63" i="2"/>
  <c r="F63" i="2"/>
  <c r="E63" i="2"/>
  <c r="D63" i="2"/>
  <c r="C63" i="2"/>
  <c r="J62" i="2"/>
  <c r="I62" i="2"/>
  <c r="H62" i="2"/>
  <c r="F62" i="2"/>
  <c r="E62" i="2"/>
  <c r="D62" i="2"/>
  <c r="C62" i="2"/>
  <c r="J61" i="2"/>
  <c r="I61" i="2"/>
  <c r="H61" i="2"/>
  <c r="F61" i="2"/>
  <c r="E61" i="2"/>
  <c r="D61" i="2"/>
  <c r="C61" i="2"/>
  <c r="J60" i="2"/>
  <c r="I60" i="2"/>
  <c r="H60" i="2"/>
  <c r="F60" i="2"/>
  <c r="E60" i="2"/>
  <c r="D60" i="2"/>
  <c r="C60" i="2"/>
  <c r="J59" i="2"/>
  <c r="I59" i="2"/>
  <c r="H59" i="2"/>
  <c r="F59" i="2"/>
  <c r="E59" i="2"/>
  <c r="D59" i="2"/>
  <c r="C59" i="2"/>
  <c r="J58" i="2"/>
  <c r="I58" i="2"/>
  <c r="H58" i="2"/>
  <c r="F58" i="2"/>
  <c r="E58" i="2"/>
  <c r="D58" i="2"/>
  <c r="C58" i="2"/>
  <c r="J57" i="2"/>
  <c r="I57" i="2"/>
  <c r="H57" i="2"/>
  <c r="F57" i="2"/>
  <c r="E57" i="2"/>
  <c r="D57" i="2"/>
  <c r="C57" i="2"/>
  <c r="J56" i="2"/>
  <c r="I56" i="2"/>
  <c r="H56" i="2"/>
  <c r="F56" i="2"/>
  <c r="E56" i="2"/>
  <c r="D56" i="2"/>
  <c r="C56" i="2"/>
  <c r="J55" i="2"/>
  <c r="I55" i="2"/>
  <c r="H55" i="2"/>
  <c r="F55" i="2"/>
  <c r="E55" i="2"/>
  <c r="D55" i="2"/>
  <c r="C55" i="2"/>
  <c r="J54" i="2"/>
  <c r="I54" i="2"/>
  <c r="H54" i="2"/>
  <c r="F54" i="2"/>
  <c r="E54" i="2"/>
  <c r="D54" i="2"/>
  <c r="C54" i="2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E28" i="4"/>
  <c r="H28" i="4" s="1"/>
  <c r="E27" i="4"/>
  <c r="E26" i="4"/>
  <c r="E25" i="4"/>
  <c r="H25" i="4" s="1"/>
  <c r="E24" i="4"/>
  <c r="H24" i="4" s="1"/>
  <c r="E23" i="4"/>
  <c r="E22" i="4"/>
  <c r="E21" i="4"/>
  <c r="E20" i="4"/>
  <c r="E19" i="4"/>
  <c r="E18" i="4"/>
  <c r="E17" i="4"/>
  <c r="H17" i="4" s="1"/>
  <c r="E16" i="4"/>
  <c r="H16" i="4" s="1"/>
  <c r="E15" i="4"/>
  <c r="E14" i="4"/>
  <c r="E13" i="4"/>
  <c r="E12" i="4"/>
  <c r="E11" i="4"/>
  <c r="E10" i="4"/>
  <c r="E9" i="4"/>
  <c r="H9" i="4" s="1"/>
  <c r="E8" i="4"/>
  <c r="E7" i="4"/>
  <c r="E6" i="4"/>
  <c r="E5" i="4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H8" i="4" l="1"/>
  <c r="H12" i="4"/>
  <c r="H20" i="4"/>
  <c r="H13" i="4"/>
  <c r="H21" i="4"/>
  <c r="H29" i="4"/>
  <c r="H7" i="4"/>
  <c r="H15" i="4"/>
  <c r="H23" i="4"/>
  <c r="H18" i="4"/>
  <c r="H26" i="4"/>
  <c r="H10" i="4"/>
  <c r="H11" i="4"/>
  <c r="H19" i="4"/>
  <c r="H27" i="4"/>
  <c r="H6" i="4"/>
  <c r="H22" i="4"/>
  <c r="H14" i="4"/>
</calcChain>
</file>

<file path=xl/sharedStrings.xml><?xml version="1.0" encoding="utf-8"?>
<sst xmlns="http://schemas.openxmlformats.org/spreadsheetml/2006/main" count="903" uniqueCount="398">
  <si>
    <t>93SNA</t>
    <phoneticPr fontId="4"/>
  </si>
  <si>
    <r>
      <t>68</t>
    </r>
    <r>
      <rPr>
        <sz val="11"/>
        <rFont val="ＭＳ Ｐゴシック"/>
        <family val="3"/>
        <charset val="128"/>
      </rPr>
      <t>SNA</t>
    </r>
    <phoneticPr fontId="4"/>
  </si>
  <si>
    <r>
      <t>Y</t>
    </r>
    <r>
      <rPr>
        <sz val="11"/>
        <rFont val="ＭＳ Ｐゴシック"/>
        <family val="3"/>
        <charset val="128"/>
      </rPr>
      <t>1</t>
    </r>
    <phoneticPr fontId="4"/>
  </si>
  <si>
    <r>
      <t>9</t>
    </r>
    <r>
      <rPr>
        <sz val="11"/>
        <rFont val="ＭＳ Ｐゴシック"/>
        <family val="3"/>
        <charset val="128"/>
      </rPr>
      <t>3SNA</t>
    </r>
    <phoneticPr fontId="4"/>
  </si>
  <si>
    <t>90年基準</t>
    <rPh sb="2" eb="3">
      <t>ネン</t>
    </rPh>
    <rPh sb="3" eb="5">
      <t>キジュン</t>
    </rPh>
    <phoneticPr fontId="4"/>
  </si>
  <si>
    <r>
      <t>Y</t>
    </r>
    <r>
      <rPr>
        <sz val="11"/>
        <rFont val="ＭＳ Ｐゴシック"/>
        <family val="3"/>
        <charset val="128"/>
      </rPr>
      <t>2</t>
    </r>
    <phoneticPr fontId="4"/>
  </si>
  <si>
    <r>
      <t>P</t>
    </r>
    <r>
      <rPr>
        <sz val="11"/>
        <rFont val="ＭＳ Ｐゴシック"/>
        <family val="3"/>
        <charset val="128"/>
      </rPr>
      <t>Y1</t>
    </r>
    <phoneticPr fontId="4"/>
  </si>
  <si>
    <r>
      <t>P</t>
    </r>
    <r>
      <rPr>
        <sz val="11"/>
        <rFont val="ＭＳ Ｐゴシック"/>
        <family val="3"/>
        <charset val="128"/>
      </rPr>
      <t>Y2</t>
    </r>
    <phoneticPr fontId="4"/>
  </si>
  <si>
    <t>＊開差＝国内総生産(支出側)ー国内総生産(支出側)の内訳項目計</t>
  </si>
  <si>
    <t>出所：国民経済計算</t>
    <rPh sb="0" eb="2">
      <t>シュッショ</t>
    </rPh>
    <rPh sb="3" eb="5">
      <t>コクミン</t>
    </rPh>
    <rPh sb="5" eb="7">
      <t>ケイザイ</t>
    </rPh>
    <rPh sb="7" eb="9">
      <t>ケイサン</t>
    </rPh>
    <phoneticPr fontId="4"/>
  </si>
  <si>
    <t>GNI</t>
    <phoneticPr fontId="4"/>
  </si>
  <si>
    <t>百万円</t>
    <rPh sb="0" eb="2">
      <t>ヒャクマン</t>
    </rPh>
    <rPh sb="2" eb="3">
      <t>エン</t>
    </rPh>
    <phoneticPr fontId="4"/>
  </si>
  <si>
    <t>暦年</t>
    <rPh sb="0" eb="2">
      <t>レキネン</t>
    </rPh>
    <phoneticPr fontId="4"/>
  </si>
  <si>
    <t>10億円</t>
    <rPh sb="2" eb="4">
      <t>オクエン</t>
    </rPh>
    <phoneticPr fontId="4"/>
  </si>
  <si>
    <t>千人</t>
    <rPh sb="0" eb="2">
      <t>センニン</t>
    </rPh>
    <phoneticPr fontId="4"/>
  </si>
  <si>
    <t>実質GDP</t>
    <rPh sb="0" eb="2">
      <t>ジッシツ</t>
    </rPh>
    <phoneticPr fontId="4"/>
  </si>
  <si>
    <t>成長率</t>
    <rPh sb="0" eb="3">
      <t>セイチョウリツ</t>
    </rPh>
    <phoneticPr fontId="4"/>
  </si>
  <si>
    <t>名目GDP</t>
    <rPh sb="0" eb="2">
      <t>メイモク</t>
    </rPh>
    <phoneticPr fontId="4"/>
  </si>
  <si>
    <t>人口</t>
    <rPh sb="0" eb="2">
      <t>ジンコウ</t>
    </rPh>
    <phoneticPr fontId="4"/>
  </si>
  <si>
    <t>物価</t>
    <rPh sb="0" eb="2">
      <t>ブッカ</t>
    </rPh>
    <phoneticPr fontId="4"/>
  </si>
  <si>
    <t>CPIは2000年を100とした</t>
    <rPh sb="8" eb="9">
      <t>ネン</t>
    </rPh>
    <phoneticPr fontId="4"/>
  </si>
  <si>
    <t>GDPデフレータ</t>
    <phoneticPr fontId="4"/>
  </si>
  <si>
    <t>CPI</t>
    <phoneticPr fontId="4"/>
  </si>
  <si>
    <t>フィリップス曲線</t>
    <rPh sb="6" eb="8">
      <t>キョクセン</t>
    </rPh>
    <phoneticPr fontId="4"/>
  </si>
  <si>
    <t>非労働力人口</t>
    <rPh sb="0" eb="1">
      <t>ヒ</t>
    </rPh>
    <rPh sb="1" eb="4">
      <t>ロウドウリョク</t>
    </rPh>
    <rPh sb="4" eb="6">
      <t>ジンコウ</t>
    </rPh>
    <phoneticPr fontId="4"/>
  </si>
  <si>
    <t>&lt;参考&gt;</t>
  </si>
  <si>
    <t>(単位:10億円)</t>
  </si>
  <si>
    <t>国内総支出</t>
  </si>
  <si>
    <t>民間最終消費支出</t>
  </si>
  <si>
    <t>民間住宅</t>
  </si>
  <si>
    <t>民間企業設備</t>
  </si>
  <si>
    <t>民間在庫品増加</t>
  </si>
  <si>
    <t>政府最終消費支出</t>
  </si>
  <si>
    <t>公的固定資本形成</t>
  </si>
  <si>
    <t>公的在庫品増加</t>
  </si>
  <si>
    <t>財貨・サービス</t>
  </si>
  <si>
    <t>交易利得</t>
  </si>
  <si>
    <t>国内総所得</t>
  </si>
  <si>
    <t>海外からの所得</t>
  </si>
  <si>
    <t>国民総所得</t>
  </si>
  <si>
    <t>国内需要</t>
  </si>
  <si>
    <t>民間需要</t>
  </si>
  <si>
    <t>公的需要</t>
  </si>
  <si>
    <t>総固定資本形成</t>
  </si>
  <si>
    <t>暦年</t>
  </si>
  <si>
    <t>家計最終消費</t>
  </si>
  <si>
    <t>純輸出</t>
  </si>
  <si>
    <t>輸出</t>
  </si>
  <si>
    <t>輸入</t>
  </si>
  <si>
    <t>純受取</t>
  </si>
  <si>
    <t>受取</t>
  </si>
  <si>
    <t>支払</t>
  </si>
  <si>
    <t>除く帰属家賃</t>
  </si>
  <si>
    <t>GDE(=GDP)</t>
  </si>
  <si>
    <t>Private Consumption</t>
  </si>
  <si>
    <t>Consumption of Households</t>
  </si>
  <si>
    <t>Excluding imputed rent</t>
  </si>
  <si>
    <t>Residential Investment</t>
  </si>
  <si>
    <t>Non-Resi. Investment</t>
  </si>
  <si>
    <t>Private Inventory</t>
  </si>
  <si>
    <t>Government Consumption</t>
  </si>
  <si>
    <t>Public Investment</t>
  </si>
  <si>
    <t>Public Inventory</t>
  </si>
  <si>
    <t>Goods &amp; Services</t>
  </si>
  <si>
    <t>Trading gains/losses</t>
  </si>
  <si>
    <t>GDI</t>
  </si>
  <si>
    <t>Income from /to the rest of the world</t>
  </si>
  <si>
    <t>GNI</t>
  </si>
  <si>
    <t>Domestic Demand</t>
  </si>
  <si>
    <t>Private Demand</t>
  </si>
  <si>
    <t>Public Demand</t>
  </si>
  <si>
    <t>Gross domestic fixed capital formation</t>
  </si>
  <si>
    <t>Calendar Year</t>
  </si>
  <si>
    <t>Net Exports</t>
  </si>
  <si>
    <t>Exports</t>
  </si>
  <si>
    <t>Imports</t>
  </si>
  <si>
    <t>Net</t>
  </si>
  <si>
    <t>Receipt</t>
  </si>
  <si>
    <t>Payment</t>
  </si>
  <si>
    <t>　　合　計</t>
  </si>
  <si>
    <t>労働力</t>
    <rPh sb="0" eb="3">
      <t>ロウドウリョク</t>
    </rPh>
    <phoneticPr fontId="4"/>
  </si>
  <si>
    <t>Y</t>
    <phoneticPr fontId="4"/>
  </si>
  <si>
    <t>C</t>
    <phoneticPr fontId="4"/>
  </si>
  <si>
    <t>C_h</t>
    <phoneticPr fontId="4"/>
  </si>
  <si>
    <t>Ir</t>
    <phoneticPr fontId="4"/>
  </si>
  <si>
    <t>Ip</t>
    <phoneticPr fontId="4"/>
  </si>
  <si>
    <t>Inv</t>
    <phoneticPr fontId="4"/>
  </si>
  <si>
    <t>Gc</t>
    <phoneticPr fontId="4"/>
  </si>
  <si>
    <t>Gi</t>
    <phoneticPr fontId="4"/>
  </si>
  <si>
    <t>Ginv</t>
    <phoneticPr fontId="4"/>
  </si>
  <si>
    <t>GDPの構成</t>
    <rPh sb="4" eb="6">
      <t>コウセイ</t>
    </rPh>
    <phoneticPr fontId="4"/>
  </si>
  <si>
    <t>実質</t>
    <rPh sb="0" eb="2">
      <t>ジッシツ</t>
    </rPh>
    <phoneticPr fontId="4"/>
  </si>
  <si>
    <t>10億円</t>
    <rPh sb="2" eb="3">
      <t>オク</t>
    </rPh>
    <rPh sb="3" eb="4">
      <t>エン</t>
    </rPh>
    <phoneticPr fontId="4"/>
  </si>
  <si>
    <t>1980年基準</t>
    <rPh sb="4" eb="5">
      <t>ネン</t>
    </rPh>
    <rPh sb="5" eb="7">
      <t>キジュン</t>
    </rPh>
    <phoneticPr fontId="4"/>
  </si>
  <si>
    <t>インフレ率</t>
    <rPh sb="4" eb="5">
      <t>リツ</t>
    </rPh>
    <phoneticPr fontId="4"/>
  </si>
  <si>
    <t>長期時系列</t>
    <rPh sb="0" eb="2">
      <t>チョウキ</t>
    </rPh>
    <rPh sb="2" eb="5">
      <t>ジケイレツ</t>
    </rPh>
    <phoneticPr fontId="4"/>
  </si>
  <si>
    <t>卸売物価</t>
    <rPh sb="0" eb="2">
      <t>オロシウ</t>
    </rPh>
    <rPh sb="2" eb="4">
      <t>ブッカ</t>
    </rPh>
    <phoneticPr fontId="4"/>
  </si>
  <si>
    <t>戦前基準</t>
    <rPh sb="0" eb="2">
      <t>センゼン</t>
    </rPh>
    <rPh sb="2" eb="4">
      <t>キジュン</t>
    </rPh>
    <phoneticPr fontId="4"/>
  </si>
  <si>
    <t>...</t>
  </si>
  <si>
    <t>GNP長期</t>
    <rPh sb="3" eb="5">
      <t>チョウキ</t>
    </rPh>
    <phoneticPr fontId="4"/>
  </si>
  <si>
    <t>大川・高松・山本推計</t>
    <rPh sb="0" eb="2">
      <t>オオカワ</t>
    </rPh>
    <rPh sb="3" eb="5">
      <t>タカマツ</t>
    </rPh>
    <rPh sb="6" eb="8">
      <t>ヤマモト</t>
    </rPh>
    <rPh sb="8" eb="10">
      <t>スイケイ</t>
    </rPh>
    <phoneticPr fontId="4"/>
  </si>
  <si>
    <t>名目</t>
    <rPh sb="0" eb="2">
      <t>メイモク</t>
    </rPh>
    <phoneticPr fontId="4"/>
  </si>
  <si>
    <t>GNP</t>
    <phoneticPr fontId="4"/>
  </si>
  <si>
    <t>100万円</t>
    <rPh sb="3" eb="5">
      <t>マンエン</t>
    </rPh>
    <phoneticPr fontId="4"/>
  </si>
  <si>
    <t>旧SNA</t>
    <rPh sb="0" eb="1">
      <t>キュウ</t>
    </rPh>
    <phoneticPr fontId="4"/>
  </si>
  <si>
    <t>昭和19年まで100万円</t>
    <rPh sb="0" eb="2">
      <t>ショウワ</t>
    </rPh>
    <rPh sb="4" eb="5">
      <t>ネン</t>
    </rPh>
    <rPh sb="10" eb="12">
      <t>マンエン</t>
    </rPh>
    <phoneticPr fontId="4"/>
  </si>
  <si>
    <t>それ以降10億円</t>
    <rPh sb="2" eb="4">
      <t>イコウ</t>
    </rPh>
    <rPh sb="6" eb="8">
      <t>オクエン</t>
    </rPh>
    <phoneticPr fontId="4"/>
  </si>
  <si>
    <t>GDP</t>
    <phoneticPr fontId="4"/>
  </si>
  <si>
    <t>新SNA</t>
    <rPh sb="0" eb="1">
      <t>シン</t>
    </rPh>
    <phoneticPr fontId="4"/>
  </si>
  <si>
    <t>93SNA</t>
    <phoneticPr fontId="4"/>
  </si>
  <si>
    <t>年末</t>
  </si>
  <si>
    <t>公定歩合</t>
  </si>
  <si>
    <t>預（貯）金金利</t>
  </si>
  <si>
    <t>貸出約定平均金利</t>
  </si>
  <si>
    <t>コールレート</t>
  </si>
  <si>
    <t>日本銀行</t>
  </si>
  <si>
    <t>全国銀行</t>
  </si>
  <si>
    <t>無条件物（東京）</t>
  </si>
  <si>
    <t xml:space="preserve"> </t>
  </si>
  <si>
    <t>商業手形割引歩合</t>
  </si>
  <si>
    <t>国債担保貸付歩合</t>
  </si>
  <si>
    <t>普通預金</t>
  </si>
  <si>
    <t>定期預金（６ヶ月）</t>
  </si>
  <si>
    <t>通常貯金</t>
  </si>
  <si>
    <t>平均</t>
  </si>
  <si>
    <t>貸付金</t>
  </si>
  <si>
    <t>手形割引</t>
  </si>
  <si>
    <t>明治 8年</t>
  </si>
  <si>
    <t>-</t>
  </si>
  <si>
    <t>大正 2年</t>
  </si>
  <si>
    <t>昭和 2年</t>
  </si>
  <si>
    <t/>
  </si>
  <si>
    <t>〔資料〕　日本銀行「物価指数年報」昭和60年版</t>
  </si>
  <si>
    <t>消費者物価指数 全国・総合</t>
    <rPh sb="0" eb="3">
      <t>ショウヒシャ</t>
    </rPh>
    <rPh sb="3" eb="5">
      <t>ブッカ</t>
    </rPh>
    <rPh sb="5" eb="7">
      <t>シスウ</t>
    </rPh>
    <rPh sb="8" eb="10">
      <t>ゼンコク</t>
    </rPh>
    <rPh sb="11" eb="13">
      <t>ソウゴウ</t>
    </rPh>
    <phoneticPr fontId="4"/>
  </si>
  <si>
    <t>A</t>
    <phoneticPr fontId="4"/>
  </si>
  <si>
    <t>B</t>
    <phoneticPr fontId="4"/>
  </si>
  <si>
    <t>C</t>
    <phoneticPr fontId="4"/>
  </si>
  <si>
    <t>資料</t>
    <rPh sb="0" eb="2">
      <t>シリョウ</t>
    </rPh>
    <phoneticPr fontId="4"/>
  </si>
  <si>
    <t>B</t>
    <phoneticPr fontId="4"/>
  </si>
  <si>
    <t>〔資料〕　総務庁統計局「消費者物価指数年報」昭和60年版</t>
  </si>
  <si>
    <t>1人あたり実質GDP</t>
    <rPh sb="0" eb="2">
      <t>ヒトリ</t>
    </rPh>
    <phoneticPr fontId="4"/>
  </si>
  <si>
    <t>1人あたり実質GDP</t>
    <rPh sb="0" eb="2">
      <t>ヒトリ</t>
    </rPh>
    <rPh sb="5" eb="7">
      <t>ジッシツ</t>
    </rPh>
    <phoneticPr fontId="4"/>
  </si>
  <si>
    <t>年次，年度</t>
  </si>
  <si>
    <t>名目成長率</t>
  </si>
  <si>
    <t>実質成長率</t>
  </si>
  <si>
    <t>Calendar or fiscal year</t>
  </si>
  <si>
    <t>At current prices</t>
  </si>
  <si>
    <t>At constant prices 1)</t>
  </si>
  <si>
    <t>明治18年</t>
  </si>
  <si>
    <t>21年度</t>
  </si>
  <si>
    <t>28年</t>
  </si>
  <si>
    <t>〔資料〕　経済企画庁「国民経済計算年報」</t>
  </si>
  <si>
    <t>(1)本表の昭和５年までは，13－３表の大川・高松・山本推計における</t>
  </si>
  <si>
    <t>「粗国民支出」の当年価格及び1934～1936年価格各々についての対前年比。</t>
  </si>
  <si>
    <t>　昭和６～40年は，参考13－３－ａ表，昭和41年以降は，参考13－３－ｂ</t>
  </si>
  <si>
    <t>　表における「名目国民総支出総額」及び「実質国民総支出総額」の数値。</t>
  </si>
  <si>
    <t>(2)昭和５年以前については，参考13－３－ａ表〔脚注〕(2)の算式により</t>
  </si>
  <si>
    <t>総務庁統計局が算出。</t>
  </si>
  <si>
    <t xml:space="preserve"> 1)昭和26年度以前は昭和９～11年価格，27年度～40年は昭和45年価格，</t>
  </si>
  <si>
    <t>41年以降は昭和55年価格の対前年比。</t>
  </si>
  <si>
    <t>〔資料〕　明治19年～昭和５年：13－３表の〔大川・高松・山本推計〕の</t>
  </si>
  <si>
    <t>　　　　　使用資料により総務庁統計局が算出。</t>
  </si>
  <si>
    <t>　　　　　昭和６年～26年度：経済企画庁「国民所得白書」昭和38年度版</t>
  </si>
  <si>
    <t>　　　　　　により総務庁統計局が算出。</t>
  </si>
  <si>
    <t>　　　　　昭和27年度～40年：経済企画庁「国民所得統計年報」昭和53</t>
  </si>
  <si>
    <t>　　　　　　年版</t>
  </si>
  <si>
    <t>　　　　　昭和41～59年：経済企画庁「国民経済計算年報」昭和61年版</t>
  </si>
  <si>
    <t>F.Y.</t>
    <phoneticPr fontId="4"/>
  </si>
  <si>
    <t>C.Y.</t>
    <phoneticPr fontId="4"/>
  </si>
  <si>
    <t>実質GDPは1995年基準</t>
    <rPh sb="0" eb="2">
      <t>ジッシツ</t>
    </rPh>
    <rPh sb="10" eb="11">
      <t>ネン</t>
    </rPh>
    <rPh sb="11" eb="13">
      <t>キジュン</t>
    </rPh>
    <phoneticPr fontId="4"/>
  </si>
  <si>
    <t>http://www.esri.cao.go.jp/jp/sna/menu.html</t>
  </si>
  <si>
    <t>出所：内閣府経済社会総合研究所のSNAのページより</t>
    <rPh sb="0" eb="2">
      <t>シュッショ</t>
    </rPh>
    <rPh sb="3" eb="5">
      <t>ナイカク</t>
    </rPh>
    <rPh sb="5" eb="6">
      <t>フ</t>
    </rPh>
    <rPh sb="6" eb="8">
      <t>ケイザイ</t>
    </rPh>
    <rPh sb="8" eb="10">
      <t>シャカイ</t>
    </rPh>
    <rPh sb="10" eb="12">
      <t>ソウゴウ</t>
    </rPh>
    <rPh sb="12" eb="15">
      <t>ケンキュウジョ</t>
    </rPh>
    <phoneticPr fontId="4"/>
  </si>
  <si>
    <t>戦前戦後の経済成長率（明治１９年～昭和５９年）</t>
    <phoneticPr fontId="4"/>
  </si>
  <si>
    <t>実質GDPの構成</t>
    <rPh sb="0" eb="2">
      <t>ジッシツ</t>
    </rPh>
    <rPh sb="6" eb="8">
      <t>コウセイ</t>
    </rPh>
    <phoneticPr fontId="4"/>
  </si>
  <si>
    <t>利子率</t>
    <rPh sb="0" eb="2">
      <t>リシ</t>
    </rPh>
    <rPh sb="2" eb="3">
      <t>リツ</t>
    </rPh>
    <phoneticPr fontId="4"/>
  </si>
  <si>
    <t>4半期データ</t>
    <rPh sb="1" eb="3">
      <t>ハンキ</t>
    </rPh>
    <phoneticPr fontId="4"/>
  </si>
  <si>
    <t>主要金利水準（明治８年～昭和５８年：1875-1983年）</t>
    <rPh sb="27" eb="28">
      <t>ネン</t>
    </rPh>
    <phoneticPr fontId="4"/>
  </si>
  <si>
    <t>単位%</t>
    <rPh sb="0" eb="2">
      <t>タンイ</t>
    </rPh>
    <phoneticPr fontId="4"/>
  </si>
  <si>
    <t>郵便貯金</t>
    <phoneticPr fontId="4"/>
  </si>
  <si>
    <t>輸入</t>
    <rPh sb="0" eb="2">
      <t>ユニュウ</t>
    </rPh>
    <phoneticPr fontId="5"/>
  </si>
  <si>
    <t>輸出</t>
    <rPh sb="0" eb="2">
      <t>ユシュツ</t>
    </rPh>
    <phoneticPr fontId="5"/>
  </si>
  <si>
    <t>純輸出</t>
    <rPh sb="0" eb="3">
      <t>ジュンユシュツ</t>
    </rPh>
    <phoneticPr fontId="5"/>
  </si>
  <si>
    <t>政府投資</t>
    <rPh sb="0" eb="2">
      <t>セイフ</t>
    </rPh>
    <rPh sb="2" eb="4">
      <t>トウシ</t>
    </rPh>
    <phoneticPr fontId="5"/>
  </si>
  <si>
    <t>政府消費</t>
    <rPh sb="0" eb="2">
      <t>セイフ</t>
    </rPh>
    <rPh sb="2" eb="4">
      <t>ショウヒ</t>
    </rPh>
    <phoneticPr fontId="5"/>
  </si>
  <si>
    <t>民間投資</t>
    <rPh sb="0" eb="2">
      <t>ミンカン</t>
    </rPh>
    <rPh sb="2" eb="4">
      <t>トウシ</t>
    </rPh>
    <phoneticPr fontId="5"/>
  </si>
  <si>
    <t>民間消費</t>
    <rPh sb="0" eb="2">
      <t>ミンカン</t>
    </rPh>
    <rPh sb="2" eb="4">
      <t>ショウヒ</t>
    </rPh>
    <phoneticPr fontId="5"/>
  </si>
  <si>
    <t>Y</t>
  </si>
  <si>
    <t>C</t>
  </si>
  <si>
    <t>Ip</t>
  </si>
  <si>
    <t>Gc</t>
  </si>
  <si>
    <t>GI</t>
  </si>
  <si>
    <t>NX</t>
  </si>
  <si>
    <t>GDP</t>
  </si>
  <si>
    <t>就業者</t>
  </si>
  <si>
    <t>完全失業者</t>
  </si>
  <si>
    <t>総数</t>
    <phoneticPr fontId="4"/>
  </si>
  <si>
    <t>労働力人口</t>
    <phoneticPr fontId="4"/>
  </si>
  <si>
    <t>総数： 就業状態「不詳」を含む。　</t>
    <rPh sb="0" eb="2">
      <t>ソウスウ</t>
    </rPh>
    <rPh sb="4" eb="6">
      <t>シュウギョウ</t>
    </rPh>
    <phoneticPr fontId="15"/>
  </si>
  <si>
    <t>完全失業率</t>
    <phoneticPr fontId="15"/>
  </si>
  <si>
    <t>労働力人口比率</t>
    <rPh sb="0" eb="3">
      <t>ロウドウリョク</t>
    </rPh>
    <rPh sb="3" eb="5">
      <t>ジンコウ</t>
    </rPh>
    <phoneticPr fontId="15"/>
  </si>
  <si>
    <t>就業率</t>
    <rPh sb="0" eb="2">
      <t>シュウギョウ</t>
    </rPh>
    <rPh sb="2" eb="3">
      <t>リツ</t>
    </rPh>
    <phoneticPr fontId="15"/>
  </si>
  <si>
    <t>就業率= (就業者）/(15歳以上人口)　</t>
    <rPh sb="0" eb="2">
      <t>シュウギョウ</t>
    </rPh>
    <rPh sb="2" eb="3">
      <t>リツ</t>
    </rPh>
    <rPh sb="6" eb="8">
      <t>シュウギョウ</t>
    </rPh>
    <rPh sb="8" eb="9">
      <t>モノ</t>
    </rPh>
    <rPh sb="14" eb="15">
      <t>サイ</t>
    </rPh>
    <rPh sb="15" eb="17">
      <t>イジョウ</t>
    </rPh>
    <rPh sb="17" eb="19">
      <t>ジンコウ</t>
    </rPh>
    <phoneticPr fontId="15"/>
  </si>
  <si>
    <t>労働力人口比率= (労働力人口)/(15歳以上人口)　</t>
    <rPh sb="0" eb="3">
      <t>ロウドウリョク</t>
    </rPh>
    <rPh sb="3" eb="5">
      <t>ジンコウ</t>
    </rPh>
    <rPh sb="5" eb="7">
      <t>ヒリツ</t>
    </rPh>
    <rPh sb="10" eb="13">
      <t>ロウドウリョク</t>
    </rPh>
    <rPh sb="13" eb="15">
      <t>ジンコウ</t>
    </rPh>
    <rPh sb="20" eb="21">
      <t>サイ</t>
    </rPh>
    <rPh sb="21" eb="23">
      <t>イジョウ</t>
    </rPh>
    <rPh sb="23" eb="25">
      <t>ジンコウ</t>
    </rPh>
    <phoneticPr fontId="15"/>
  </si>
  <si>
    <t>完全失業率= (完全失業者)/(労働力人口)</t>
    <rPh sb="0" eb="2">
      <t>カンゼン</t>
    </rPh>
    <rPh sb="2" eb="4">
      <t>シツギョウ</t>
    </rPh>
    <rPh sb="4" eb="5">
      <t>リツ</t>
    </rPh>
    <phoneticPr fontId="15"/>
  </si>
  <si>
    <t>%</t>
    <phoneticPr fontId="4"/>
  </si>
  <si>
    <t>L</t>
    <phoneticPr fontId="4"/>
  </si>
  <si>
    <t>Lw</t>
    <phoneticPr fontId="4"/>
  </si>
  <si>
    <t>L1</t>
    <phoneticPr fontId="4"/>
  </si>
  <si>
    <t>Lu</t>
    <phoneticPr fontId="4"/>
  </si>
  <si>
    <t>L2</t>
    <phoneticPr fontId="4"/>
  </si>
  <si>
    <t>Lu/L1</t>
    <phoneticPr fontId="4"/>
  </si>
  <si>
    <t>P1</t>
    <phoneticPr fontId="4"/>
  </si>
  <si>
    <t>P2</t>
    <phoneticPr fontId="4"/>
  </si>
  <si>
    <t>億円</t>
    <rPh sb="0" eb="2">
      <t>オクエン</t>
    </rPh>
    <phoneticPr fontId="4"/>
  </si>
  <si>
    <t>residuals</t>
    <phoneticPr fontId="4"/>
  </si>
  <si>
    <t>2000年暦年連鎖価格</t>
    <rPh sb="4" eb="5">
      <t>ネン</t>
    </rPh>
    <rPh sb="5" eb="7">
      <t>レキネン</t>
    </rPh>
    <rPh sb="7" eb="9">
      <t>レンサ</t>
    </rPh>
    <rPh sb="9" eb="11">
      <t>カカク</t>
    </rPh>
    <phoneticPr fontId="4"/>
  </si>
  <si>
    <t>＊財貨・サービスの純輸出は連鎖方式での計算ができないため、財貨・サービスの輸出ー財貨・サービスの輸入により求めている。このため寄与度とは符号が一致しない場合がある。</t>
  </si>
  <si>
    <r>
      <t>200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年基準</t>
    </r>
    <rPh sb="4" eb="5">
      <t>ネン</t>
    </rPh>
    <rPh sb="5" eb="7">
      <t>キジュン</t>
    </rPh>
    <phoneticPr fontId="4"/>
  </si>
  <si>
    <t>2005年基準</t>
    <rPh sb="4" eb="5">
      <t>ネン</t>
    </rPh>
    <rPh sb="5" eb="7">
      <t>キジュン</t>
    </rPh>
    <phoneticPr fontId="4"/>
  </si>
  <si>
    <t>資料：労働力調査</t>
    <rPh sb="0" eb="2">
      <t>シリョウ</t>
    </rPh>
    <rPh sb="3" eb="6">
      <t>ロウドウリョク</t>
    </rPh>
    <rPh sb="6" eb="8">
      <t>チョウサ</t>
    </rPh>
    <phoneticPr fontId="4"/>
  </si>
  <si>
    <t>1972年以前のデータに沖縄は含まれていない</t>
    <rPh sb="4" eb="5">
      <t>ネン</t>
    </rPh>
    <rPh sb="5" eb="7">
      <t>イゼン</t>
    </rPh>
    <rPh sb="12" eb="14">
      <t>オキナワ</t>
    </rPh>
    <rPh sb="15" eb="16">
      <t>フク</t>
    </rPh>
    <phoneticPr fontId="4"/>
  </si>
  <si>
    <t>1973年については沖縄を含まない数値は次のとおり</t>
    <rPh sb="4" eb="5">
      <t>ネン</t>
    </rPh>
    <rPh sb="10" eb="12">
      <t>オキナワ</t>
    </rPh>
    <rPh sb="13" eb="14">
      <t>フク</t>
    </rPh>
    <rPh sb="17" eb="19">
      <t>スウチ</t>
    </rPh>
    <rPh sb="20" eb="21">
      <t>ツギ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</si>
  <si>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4"/>
  </si>
  <si>
    <t>就業者</t>
    <rPh sb="0" eb="3">
      <t>シュウギョウシャ</t>
    </rPh>
    <phoneticPr fontId="4"/>
  </si>
  <si>
    <t>資料</t>
    <rPh sb="0" eb="2">
      <t>シリョウ</t>
    </rPh>
    <phoneticPr fontId="4"/>
  </si>
  <si>
    <t>国民経済計算</t>
    <rPh sb="0" eb="2">
      <t>コクミン</t>
    </rPh>
    <rPh sb="2" eb="4">
      <t>ケイザイ</t>
    </rPh>
    <rPh sb="4" eb="6">
      <t>ケイサン</t>
    </rPh>
    <phoneticPr fontId="4"/>
  </si>
  <si>
    <t>物価動向調査</t>
    <rPh sb="0" eb="2">
      <t>ブッカ</t>
    </rPh>
    <rPh sb="2" eb="4">
      <t>ドウコウ</t>
    </rPh>
    <rPh sb="4" eb="6">
      <t>チョウサ</t>
    </rPh>
    <phoneticPr fontId="4"/>
  </si>
  <si>
    <t>純固定資産の構成</t>
    <rPh sb="0" eb="1">
      <t>ジュン</t>
    </rPh>
    <rPh sb="1" eb="3">
      <t>コテイ</t>
    </rPh>
    <rPh sb="3" eb="5">
      <t>シサン</t>
    </rPh>
    <rPh sb="6" eb="8">
      <t>コウセイ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</si>
  <si>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</si>
  <si>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</si>
  <si>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（控除）総資本形成に係る消費税</t>
    <phoneticPr fontId="4"/>
  </si>
  <si>
    <t>a</t>
    <phoneticPr fontId="4"/>
  </si>
  <si>
    <t>b</t>
    <phoneticPr fontId="4"/>
  </si>
  <si>
    <t>c</t>
    <phoneticPr fontId="4"/>
  </si>
  <si>
    <t>住宅</t>
    <phoneticPr fontId="4"/>
  </si>
  <si>
    <t>住宅以外の建物</t>
    <phoneticPr fontId="4"/>
  </si>
  <si>
    <t>その他の構築物</t>
    <phoneticPr fontId="4"/>
  </si>
  <si>
    <t>輸送用機械</t>
    <phoneticPr fontId="4"/>
  </si>
  <si>
    <t>その他の機械・設備</t>
    <phoneticPr fontId="4"/>
  </si>
  <si>
    <t>育成資産</t>
    <phoneticPr fontId="4"/>
  </si>
  <si>
    <t>（控除）総資本形成に係る消費税</t>
    <phoneticPr fontId="4"/>
  </si>
  <si>
    <t>うちコンピュータ・ソフトウェア</t>
    <phoneticPr fontId="4"/>
  </si>
  <si>
    <t>合計</t>
    <rPh sb="0" eb="2">
      <t>ゴウケイ</t>
    </rPh>
    <phoneticPr fontId="4"/>
  </si>
  <si>
    <t>K1</t>
    <phoneticPr fontId="4"/>
  </si>
  <si>
    <t>K2</t>
    <phoneticPr fontId="4"/>
  </si>
  <si>
    <t>Kr</t>
    <phoneticPr fontId="4"/>
  </si>
  <si>
    <t>K</t>
    <phoneticPr fontId="4"/>
  </si>
  <si>
    <t>Y</t>
    <phoneticPr fontId="4"/>
  </si>
  <si>
    <t>GDP</t>
    <phoneticPr fontId="4"/>
  </si>
  <si>
    <t>名目</t>
    <rPh sb="0" eb="2">
      <t>メイモク</t>
    </rPh>
    <phoneticPr fontId="4"/>
  </si>
  <si>
    <t>10億円</t>
    <rPh sb="2" eb="4">
      <t>オクエン</t>
    </rPh>
    <phoneticPr fontId="4"/>
  </si>
  <si>
    <t>K/Y</t>
    <phoneticPr fontId="4"/>
  </si>
  <si>
    <t>K1/Y</t>
    <phoneticPr fontId="4"/>
  </si>
  <si>
    <t>K2/Y</t>
    <phoneticPr fontId="4"/>
  </si>
  <si>
    <t>非金融法人企業</t>
    <phoneticPr fontId="4"/>
  </si>
  <si>
    <t>金融機関</t>
    <phoneticPr fontId="4"/>
  </si>
  <si>
    <t>一般政府</t>
    <phoneticPr fontId="4"/>
  </si>
  <si>
    <t>家計（個人企業を含む）</t>
    <phoneticPr fontId="4"/>
  </si>
  <si>
    <t>対家計民間非営利団体</t>
    <phoneticPr fontId="4"/>
  </si>
  <si>
    <t>構成比</t>
    <rPh sb="0" eb="3">
      <t>コウセイヒ</t>
    </rPh>
    <phoneticPr fontId="4"/>
  </si>
  <si>
    <t>CPI</t>
    <phoneticPr fontId="4"/>
  </si>
  <si>
    <t>インフレ率</t>
    <rPh sb="4" eb="5">
      <t>リツ</t>
    </rPh>
    <phoneticPr fontId="4"/>
  </si>
  <si>
    <t>名目利子率</t>
    <rPh sb="0" eb="2">
      <t>メイモク</t>
    </rPh>
    <rPh sb="2" eb="4">
      <t>リシ</t>
    </rPh>
    <rPh sb="4" eb="5">
      <t>リツ</t>
    </rPh>
    <phoneticPr fontId="4"/>
  </si>
  <si>
    <t>CPI</t>
    <phoneticPr fontId="4"/>
  </si>
  <si>
    <t>消費者物価指数：全国，総合</t>
    <rPh sb="0" eb="3">
      <t>ショウヒシャ</t>
    </rPh>
    <rPh sb="3" eb="5">
      <t>ブッカ</t>
    </rPh>
    <rPh sb="5" eb="7">
      <t>シスウ</t>
    </rPh>
    <rPh sb="8" eb="10">
      <t>ゼンコク</t>
    </rPh>
    <rPh sb="11" eb="13">
      <t>ソウゴウ</t>
    </rPh>
    <phoneticPr fontId="4"/>
  </si>
  <si>
    <t>インフレ率は対前年同期比*100</t>
    <rPh sb="4" eb="5">
      <t>リツ</t>
    </rPh>
    <rPh sb="6" eb="7">
      <t>タイ</t>
    </rPh>
    <rPh sb="7" eb="9">
      <t>ゼンネン</t>
    </rPh>
    <rPh sb="9" eb="11">
      <t>ドウキ</t>
    </rPh>
    <rPh sb="11" eb="12">
      <t>ヒ</t>
    </rPh>
    <phoneticPr fontId="4"/>
  </si>
  <si>
    <t>名目利子率は長期プライムレート（月中平均）</t>
    <rPh sb="0" eb="2">
      <t>メイモク</t>
    </rPh>
    <rPh sb="2" eb="4">
      <t>リシ</t>
    </rPh>
    <rPh sb="4" eb="5">
      <t>リツ</t>
    </rPh>
    <rPh sb="6" eb="8">
      <t>チョウキ</t>
    </rPh>
    <rPh sb="16" eb="17">
      <t>ツキ</t>
    </rPh>
    <rPh sb="17" eb="18">
      <t>ナカ</t>
    </rPh>
    <rPh sb="18" eb="20">
      <t>ヘイキン</t>
    </rPh>
    <phoneticPr fontId="4"/>
  </si>
  <si>
    <t>実質利子率</t>
    <rPh sb="0" eb="2">
      <t>ジッシツ</t>
    </rPh>
    <rPh sb="2" eb="4">
      <t>リシ</t>
    </rPh>
    <rPh sb="4" eb="5">
      <t>リツ</t>
    </rPh>
    <phoneticPr fontId="4"/>
  </si>
  <si>
    <t>名目経済成長率</t>
    <rPh sb="0" eb="2">
      <t>メイモク</t>
    </rPh>
    <rPh sb="2" eb="4">
      <t>ケイザイ</t>
    </rPh>
    <rPh sb="4" eb="7">
      <t>セイチョウリツ</t>
    </rPh>
    <phoneticPr fontId="4"/>
  </si>
  <si>
    <t>名目経済成長率は名目GDPの対前年同期比</t>
    <rPh sb="0" eb="2">
      <t>メイモク</t>
    </rPh>
    <rPh sb="2" eb="4">
      <t>ケイザイ</t>
    </rPh>
    <rPh sb="4" eb="7">
      <t>セイチョウリツ</t>
    </rPh>
    <rPh sb="8" eb="10">
      <t>メイモク</t>
    </rPh>
    <rPh sb="14" eb="15">
      <t>タイ</t>
    </rPh>
    <rPh sb="15" eb="17">
      <t>ゼンネン</t>
    </rPh>
    <rPh sb="17" eb="19">
      <t>ドウキ</t>
    </rPh>
    <rPh sb="19" eb="20">
      <t>ヒ</t>
    </rPh>
    <phoneticPr fontId="4"/>
  </si>
  <si>
    <t>経済活動別国内総生産</t>
    <rPh sb="0" eb="2">
      <t>ケイザイ</t>
    </rPh>
    <rPh sb="2" eb="4">
      <t>カツドウ</t>
    </rPh>
    <rPh sb="4" eb="5">
      <t>ベツ</t>
    </rPh>
    <rPh sb="5" eb="7">
      <t>コクナイ</t>
    </rPh>
    <rPh sb="7" eb="10">
      <t>ソウセイサン</t>
    </rPh>
    <phoneticPr fontId="20"/>
  </si>
  <si>
    <t>生産者価格表示</t>
    <phoneticPr fontId="20"/>
  </si>
  <si>
    <t>名目</t>
  </si>
  <si>
    <t>（単位：１０億円）</t>
  </si>
  <si>
    <t>暦年</t>
    <rPh sb="0" eb="2">
      <t>レキネン</t>
    </rPh>
    <phoneticPr fontId="20"/>
  </si>
  <si>
    <t>農林水産業</t>
    <phoneticPr fontId="20"/>
  </si>
  <si>
    <t>鉱業</t>
    <phoneticPr fontId="20"/>
  </si>
  <si>
    <t>製造業</t>
    <phoneticPr fontId="20"/>
  </si>
  <si>
    <t>食料品</t>
    <phoneticPr fontId="20"/>
  </si>
  <si>
    <t>繊維</t>
    <phoneticPr fontId="20"/>
  </si>
  <si>
    <t>パルプ・紙</t>
    <phoneticPr fontId="20"/>
  </si>
  <si>
    <t>化学</t>
    <phoneticPr fontId="20"/>
  </si>
  <si>
    <t>石油・石炭製品</t>
    <phoneticPr fontId="20"/>
  </si>
  <si>
    <t>窯業・土石製品</t>
    <phoneticPr fontId="20"/>
  </si>
  <si>
    <t>一次金属</t>
    <phoneticPr fontId="20"/>
  </si>
  <si>
    <t>金属製品</t>
    <phoneticPr fontId="20"/>
  </si>
  <si>
    <t>一般機械</t>
    <phoneticPr fontId="20"/>
  </si>
  <si>
    <t>電気機械</t>
    <phoneticPr fontId="20"/>
  </si>
  <si>
    <t>輸送用機械</t>
    <phoneticPr fontId="20"/>
  </si>
  <si>
    <t>精密機械</t>
    <phoneticPr fontId="20"/>
  </si>
  <si>
    <t>その他の製造業</t>
    <phoneticPr fontId="20"/>
  </si>
  <si>
    <t>建設業</t>
    <phoneticPr fontId="20"/>
  </si>
  <si>
    <t>電気・ガス・水道業</t>
    <phoneticPr fontId="20"/>
  </si>
  <si>
    <t>卸売・小売業</t>
    <phoneticPr fontId="20"/>
  </si>
  <si>
    <t>金融・保険業</t>
    <phoneticPr fontId="20"/>
  </si>
  <si>
    <t>不動産業</t>
    <phoneticPr fontId="20"/>
  </si>
  <si>
    <t>運輸・通信業</t>
    <phoneticPr fontId="20"/>
  </si>
  <si>
    <t>サービス業</t>
    <phoneticPr fontId="20"/>
  </si>
  <si>
    <t>公務</t>
    <phoneticPr fontId="20"/>
  </si>
  <si>
    <t>小計</t>
    <phoneticPr fontId="20"/>
  </si>
  <si>
    <t>輸入品に課される税・関税</t>
    <phoneticPr fontId="20"/>
  </si>
  <si>
    <t>（控除）総資本形成に係る消費税</t>
    <phoneticPr fontId="20"/>
  </si>
  <si>
    <t>帰属利子</t>
    <phoneticPr fontId="20"/>
  </si>
  <si>
    <t>合計</t>
    <phoneticPr fontId="20"/>
  </si>
  <si>
    <t>シェア</t>
    <phoneticPr fontId="20"/>
  </si>
  <si>
    <t>産業</t>
    <rPh sb="0" eb="2">
      <t>サンギョウ</t>
    </rPh>
    <phoneticPr fontId="4"/>
  </si>
  <si>
    <t>1-10の合計</t>
    <rPh sb="5" eb="7">
      <t>ゴウケイ</t>
    </rPh>
    <phoneticPr fontId="4"/>
  </si>
  <si>
    <t>政府サービス生産者</t>
    <phoneticPr fontId="4"/>
  </si>
  <si>
    <t>政府サービス</t>
    <rPh sb="0" eb="2">
      <t>セイフ</t>
    </rPh>
    <phoneticPr fontId="4"/>
  </si>
  <si>
    <t>11-13の合計</t>
    <rPh sb="6" eb="8">
      <t>ゴウケイ</t>
    </rPh>
    <phoneticPr fontId="4"/>
  </si>
  <si>
    <t>対家計民間非営利サービス生産者</t>
    <phoneticPr fontId="4"/>
  </si>
  <si>
    <t>名目利子率と実質利子率</t>
    <rPh sb="0" eb="2">
      <t>メイモク</t>
    </rPh>
    <rPh sb="2" eb="4">
      <t>リシ</t>
    </rPh>
    <rPh sb="4" eb="5">
      <t>リツ</t>
    </rPh>
    <rPh sb="6" eb="8">
      <t>ジッシツ</t>
    </rPh>
    <rPh sb="8" eb="10">
      <t>リシ</t>
    </rPh>
    <rPh sb="10" eb="11">
      <t>リツ</t>
    </rPh>
    <phoneticPr fontId="21"/>
  </si>
  <si>
    <t>名目金利</t>
    <rPh sb="0" eb="2">
      <t>メイモク</t>
    </rPh>
    <rPh sb="2" eb="4">
      <t>キンリ</t>
    </rPh>
    <phoneticPr fontId="21"/>
  </si>
  <si>
    <t>実質金利</t>
    <rPh sb="0" eb="2">
      <t>ジッシツ</t>
    </rPh>
    <rPh sb="2" eb="4">
      <t>キンリ</t>
    </rPh>
    <phoneticPr fontId="21"/>
  </si>
  <si>
    <t>基準貸付利率（公定歩合）（月次）</t>
  </si>
  <si>
    <t>公社債関係　長期プライムレート　月中平均</t>
  </si>
  <si>
    <t>応募者利回　利回　国債　利付（１０年）</t>
  </si>
  <si>
    <t>東京　中心　コールレート　無担保翌日物平均</t>
  </si>
  <si>
    <t>全国　ＣＰＩ　総合</t>
  </si>
  <si>
    <t>インフレ率 CPIの前年同月比</t>
    <rPh sb="4" eb="5">
      <t>リツ</t>
    </rPh>
    <rPh sb="10" eb="12">
      <t>ゼンネン</t>
    </rPh>
    <rPh sb="12" eb="15">
      <t>ドウゲツヒ</t>
    </rPh>
    <phoneticPr fontId="21"/>
  </si>
  <si>
    <t>i1</t>
    <phoneticPr fontId="21"/>
  </si>
  <si>
    <t>i2</t>
    <phoneticPr fontId="21"/>
  </si>
  <si>
    <t>i3</t>
    <phoneticPr fontId="21"/>
  </si>
  <si>
    <t>i4</t>
    <phoneticPr fontId="21"/>
  </si>
  <si>
    <t>cpi</t>
    <phoneticPr fontId="21"/>
  </si>
  <si>
    <t>inf</t>
    <phoneticPr fontId="21"/>
  </si>
  <si>
    <t>r1</t>
    <phoneticPr fontId="21"/>
  </si>
  <si>
    <t>r2</t>
    <phoneticPr fontId="21"/>
  </si>
  <si>
    <t>r3</t>
    <phoneticPr fontId="21"/>
  </si>
  <si>
    <t>r4</t>
    <phoneticPr fontId="21"/>
  </si>
  <si>
    <t>貨幣乗数</t>
    <rPh sb="0" eb="2">
      <t>カヘイ</t>
    </rPh>
    <rPh sb="2" eb="4">
      <t>ジョウスウ</t>
    </rPh>
    <phoneticPr fontId="4"/>
  </si>
  <si>
    <t>１９．制度部門別の純貸出(+)／純借入(-)</t>
  </si>
  <si>
    <t>純貸出</t>
    <phoneticPr fontId="4"/>
  </si>
  <si>
    <t>非金融法人企業</t>
    <phoneticPr fontId="4"/>
  </si>
  <si>
    <t>一般政府</t>
    <phoneticPr fontId="4"/>
  </si>
  <si>
    <t>家計（個人企業を含む）</t>
    <phoneticPr fontId="4"/>
  </si>
  <si>
    <t>対家計民間非営利団体</t>
    <phoneticPr fontId="4"/>
  </si>
  <si>
    <t>海外部門</t>
    <phoneticPr fontId="4"/>
  </si>
  <si>
    <t>統計上の不突合</t>
    <phoneticPr fontId="4"/>
  </si>
  <si>
    <t>単位：10億円</t>
    <rPh sb="0" eb="2">
      <t>タンイ</t>
    </rPh>
    <rPh sb="5" eb="7">
      <t>オクエン</t>
    </rPh>
    <phoneticPr fontId="4"/>
  </si>
  <si>
    <t>企業</t>
    <rPh sb="0" eb="2">
      <t>キギョウ</t>
    </rPh>
    <phoneticPr fontId="4"/>
  </si>
  <si>
    <t>家計</t>
    <rPh sb="0" eb="2">
      <t>カケイ</t>
    </rPh>
    <phoneticPr fontId="4"/>
  </si>
  <si>
    <t>民間</t>
    <rPh sb="0" eb="2">
      <t>ミンカン</t>
    </rPh>
    <phoneticPr fontId="4"/>
  </si>
  <si>
    <t>政府</t>
    <rPh sb="0" eb="2">
      <t>セイフ</t>
    </rPh>
    <phoneticPr fontId="4"/>
  </si>
  <si>
    <t>share</t>
    <phoneticPr fontId="4"/>
  </si>
  <si>
    <t>GDP比</t>
    <rPh sb="3" eb="4">
      <t>ヒ</t>
    </rPh>
    <phoneticPr fontId="4"/>
  </si>
  <si>
    <t>民間＋政府</t>
    <rPh sb="0" eb="2">
      <t>ミンカン</t>
    </rPh>
    <rPh sb="3" eb="5">
      <t>セイフ</t>
    </rPh>
    <phoneticPr fontId="4"/>
  </si>
  <si>
    <t>純貸出</t>
    <rPh sb="0" eb="1">
      <t>ジュン</t>
    </rPh>
    <rPh sb="1" eb="3">
      <t>カシダシ</t>
    </rPh>
    <phoneticPr fontId="4"/>
  </si>
  <si>
    <t>貯蓄投資差額</t>
    <rPh sb="0" eb="2">
      <t>チョチク</t>
    </rPh>
    <rPh sb="2" eb="4">
      <t>トウシ</t>
    </rPh>
    <rPh sb="4" eb="6">
      <t>サガク</t>
    </rPh>
    <phoneticPr fontId="4"/>
  </si>
  <si>
    <t>海外</t>
    <rPh sb="0" eb="2">
      <t>カイガイ</t>
    </rPh>
    <phoneticPr fontId="4"/>
  </si>
  <si>
    <t>Inv</t>
    <phoneticPr fontId="4"/>
  </si>
  <si>
    <t>在庫品増加</t>
    <rPh sb="0" eb="3">
      <t>ザイコヒン</t>
    </rPh>
    <rPh sb="3" eb="5">
      <t>ゾウカ</t>
    </rPh>
    <phoneticPr fontId="4"/>
  </si>
  <si>
    <t>食料（酒類を除く）及びエネルギーを除く総合</t>
  </si>
  <si>
    <t>持家の帰属家賃及び生鮮食品を除く総合</t>
  </si>
  <si>
    <t>持家の帰属家賃を除く総合</t>
  </si>
  <si>
    <t>生鮮食品を除く総合</t>
  </si>
  <si>
    <t>総合</t>
  </si>
  <si>
    <t>類・品目</t>
  </si>
  <si>
    <t>消費者物価指数　全国　月次</t>
    <rPh sb="0" eb="3">
      <t>ショウヒシャ</t>
    </rPh>
    <rPh sb="3" eb="5">
      <t>ブッカ</t>
    </rPh>
    <rPh sb="5" eb="7">
      <t>シスウ</t>
    </rPh>
    <rPh sb="8" eb="10">
      <t>ゼンコク</t>
    </rPh>
    <rPh sb="11" eb="13">
      <t>ゲツジ</t>
    </rPh>
    <phoneticPr fontId="4"/>
  </si>
  <si>
    <t>CPI</t>
    <phoneticPr fontId="4"/>
  </si>
  <si>
    <t>コアCPI</t>
    <phoneticPr fontId="4"/>
  </si>
  <si>
    <t>コアコアCPI</t>
    <phoneticPr fontId="4"/>
  </si>
  <si>
    <t>対前年同期増加率</t>
    <rPh sb="0" eb="1">
      <t>タイ</t>
    </rPh>
    <rPh sb="1" eb="3">
      <t>ゼンネン</t>
    </rPh>
    <rPh sb="3" eb="5">
      <t>ドウキ</t>
    </rPh>
    <rPh sb="5" eb="7">
      <t>ゾウカ</t>
    </rPh>
    <rPh sb="7" eb="8">
      <t>リツ</t>
    </rPh>
    <phoneticPr fontId="4"/>
  </si>
  <si>
    <t>コアCPI</t>
    <phoneticPr fontId="4"/>
  </si>
  <si>
    <t>コアコアCPI</t>
    <phoneticPr fontId="4"/>
  </si>
  <si>
    <t>平成22年基準</t>
    <rPh sb="0" eb="2">
      <t>ヘイセイ</t>
    </rPh>
    <rPh sb="4" eb="5">
      <t>ネン</t>
    </rPh>
    <rPh sb="5" eb="7">
      <t>キジュン</t>
    </rPh>
    <phoneticPr fontId="4"/>
  </si>
  <si>
    <t>2013年8月25日公表</t>
    <rPh sb="4" eb="5">
      <t>ネン</t>
    </rPh>
    <rPh sb="6" eb="7">
      <t>ガツ</t>
    </rPh>
    <rPh sb="9" eb="10">
      <t>ニチ</t>
    </rPh>
    <rPh sb="10" eb="12">
      <t>コウヒョウ</t>
    </rPh>
    <phoneticPr fontId="4"/>
  </si>
  <si>
    <t>消費者物価指数　全国　年平均</t>
    <rPh sb="0" eb="3">
      <t>ショウヒシャ</t>
    </rPh>
    <rPh sb="3" eb="5">
      <t>ブッカ</t>
    </rPh>
    <rPh sb="5" eb="7">
      <t>シスウ</t>
    </rPh>
    <rPh sb="8" eb="10">
      <t>ゼンコク</t>
    </rPh>
    <rPh sb="11" eb="14">
      <t>ネンヘイキン</t>
    </rPh>
    <phoneticPr fontId="4"/>
  </si>
  <si>
    <t>2013年1月25日公表</t>
    <rPh sb="4" eb="5">
      <t>ネン</t>
    </rPh>
    <rPh sb="6" eb="7">
      <t>ガツ</t>
    </rPh>
    <rPh sb="9" eb="10">
      <t>ニチ</t>
    </rPh>
    <rPh sb="10" eb="12">
      <t>コウヒョウ</t>
    </rPh>
    <phoneticPr fontId="4"/>
  </si>
  <si>
    <t>コアCPI</t>
    <phoneticPr fontId="4"/>
  </si>
  <si>
    <t>コアコアCPI</t>
    <phoneticPr fontId="4"/>
  </si>
  <si>
    <t>対前年増加率</t>
    <rPh sb="0" eb="1">
      <t>タイ</t>
    </rPh>
    <rPh sb="1" eb="3">
      <t>ゼンネン</t>
    </rPh>
    <rPh sb="3" eb="5">
      <t>ゾウカ</t>
    </rPh>
    <rPh sb="5" eb="6">
      <t>リツ</t>
    </rPh>
    <phoneticPr fontId="4"/>
  </si>
  <si>
    <t>完全失業率（季節調整値）</t>
    <rPh sb="0" eb="2">
      <t>カンゼン</t>
    </rPh>
    <rPh sb="2" eb="4">
      <t>シツギョウ</t>
    </rPh>
    <rPh sb="4" eb="5">
      <t>リツ</t>
    </rPh>
    <rPh sb="6" eb="8">
      <t>キセツ</t>
    </rPh>
    <rPh sb="8" eb="11">
      <t>チョウセイチ</t>
    </rPh>
    <phoneticPr fontId="4"/>
  </si>
  <si>
    <t>CPI上昇率</t>
    <rPh sb="3" eb="5">
      <t>ジョウショウ</t>
    </rPh>
    <rPh sb="5" eb="6">
      <t>リツ</t>
    </rPh>
    <phoneticPr fontId="4"/>
  </si>
  <si>
    <t>CPI上昇率：全国　総合</t>
    <rPh sb="3" eb="5">
      <t>ジョウショウ</t>
    </rPh>
    <rPh sb="5" eb="6">
      <t>リツ</t>
    </rPh>
    <rPh sb="7" eb="9">
      <t>ゼンコク</t>
    </rPh>
    <rPh sb="10" eb="12">
      <t>ソウゴウ</t>
    </rPh>
    <phoneticPr fontId="4"/>
  </si>
  <si>
    <t>P</t>
  </si>
  <si>
    <t>m2</t>
    <phoneticPr fontId="4"/>
  </si>
  <si>
    <t>貨幣の流通速度</t>
    <rPh sb="0" eb="2">
      <t>カヘイ</t>
    </rPh>
    <rPh sb="3" eb="5">
      <t>リュウツウ</t>
    </rPh>
    <rPh sb="5" eb="7">
      <t>ソクド</t>
    </rPh>
    <phoneticPr fontId="4"/>
  </si>
  <si>
    <t>M1</t>
  </si>
  <si>
    <t>M2</t>
  </si>
  <si>
    <t>M3</t>
  </si>
  <si>
    <t>B</t>
  </si>
  <si>
    <t>PY</t>
  </si>
  <si>
    <t>ベースマネー</t>
    <phoneticPr fontId="4"/>
  </si>
  <si>
    <t>M1/PY</t>
    <phoneticPr fontId="4"/>
  </si>
  <si>
    <t>M2/PY</t>
    <phoneticPr fontId="4"/>
  </si>
  <si>
    <t>M3/PY</t>
    <phoneticPr fontId="4"/>
  </si>
  <si>
    <t>流通速度</t>
    <rPh sb="0" eb="2">
      <t>リュウツウ</t>
    </rPh>
    <rPh sb="2" eb="4">
      <t>ソクド</t>
    </rPh>
    <phoneticPr fontId="4"/>
  </si>
  <si>
    <t>M1/MB</t>
    <phoneticPr fontId="4"/>
  </si>
  <si>
    <t>M2/MB</t>
    <phoneticPr fontId="4"/>
  </si>
  <si>
    <t>M3/MB</t>
    <phoneticPr fontId="4"/>
  </si>
  <si>
    <t>１０億円</t>
    <rPh sb="2" eb="4">
      <t>オクエン</t>
    </rPh>
    <phoneticPr fontId="4"/>
  </si>
  <si>
    <t>マネーストック増加率と名目GDP成長率，物価上昇率</t>
    <rPh sb="7" eb="9">
      <t>ゾウカ</t>
    </rPh>
    <rPh sb="9" eb="10">
      <t>リツ</t>
    </rPh>
    <rPh sb="11" eb="13">
      <t>メイモク</t>
    </rPh>
    <rPh sb="16" eb="19">
      <t>セイチョウリツ</t>
    </rPh>
    <rPh sb="20" eb="22">
      <t>ブッカ</t>
    </rPh>
    <rPh sb="22" eb="24">
      <t>ジョウショウ</t>
    </rPh>
    <rPh sb="24" eb="25">
      <t>リツ</t>
    </rPh>
    <phoneticPr fontId="4"/>
  </si>
  <si>
    <t>m1</t>
    <phoneticPr fontId="4"/>
  </si>
  <si>
    <t>m3</t>
    <phoneticPr fontId="4"/>
  </si>
  <si>
    <t>p</t>
    <phoneticPr fontId="4"/>
  </si>
  <si>
    <t>py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</si>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</sst>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0.0%"/>
    <numFmt numFmtId="177" formatCode="0.0_ "/>
    <numFmt numFmtId="178" formatCode="0.0"/>
    <numFmt numFmtId="179" formatCode="0.0000"/>
    <numFmt numFmtId="180" formatCode="0.000"/>
    <numFmt numFmtId="181" formatCode="0.0\ "/>
    <numFmt numFmtId="182" formatCode="0.00\ "/>
    <numFmt numFmtId="183" formatCode="0.0\ \ "/>
    <numFmt numFmtId="184" formatCode="0.00\ \ "/>
    <numFmt numFmtId="185" formatCode="0.000\ "/>
    <numFmt numFmtId="186" formatCode="0.00_ "/>
    <numFmt numFmtId="187" formatCode="[$-409]mmm\-yy;@"/>
    <numFmt numFmtId="188" formatCode="0.000_ "/>
    <numFmt numFmtId="189" formatCode="#,##0.0"/>
    <numFmt numFmtId="190" formatCode="#,##0.000"/>
    <numFmt numFmtId="191" formatCode="#,##0.0;\-#,##0.0"/>
    <numFmt numFmtId="192" formatCode="#,##0.0_ "/>
    <numFmt numFmtId="193" formatCode="#,##0.000;\-#,##0.000"/>
    <numFmt numFmtId="194" formatCode="#,##0.0;[Red]\-#,##0.0"/>
    <numFmt numFmtId="195" formatCode="\(0000\)&quot;*&quot;"/>
    <numFmt numFmtId="196" formatCode="0.0_);[Red]\(0.0\)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7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0"/>
      <name val="Arial Unicode MS"/>
      <family val="3"/>
      <charset val="128"/>
    </font>
    <font>
      <sz val="6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Century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38" fontId="12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219">
    <xf numFmtId="0" fontId="0" fillId="0" borderId="0" xfId="0"/>
    <xf numFmtId="0" fontId="3" fillId="0" borderId="0" xfId="0" applyFont="1"/>
    <xf numFmtId="178" fontId="0" fillId="0" borderId="0" xfId="0" applyNumberFormat="1"/>
    <xf numFmtId="4" fontId="6" fillId="0" borderId="0" xfId="0" applyNumberFormat="1" applyFont="1"/>
    <xf numFmtId="0" fontId="6" fillId="0" borderId="0" xfId="0" applyFont="1"/>
    <xf numFmtId="10" fontId="0" fillId="0" borderId="0" xfId="1" applyNumberFormat="1" applyFont="1"/>
    <xf numFmtId="0" fontId="7" fillId="0" borderId="0" xfId="0" applyFont="1" applyBorder="1"/>
    <xf numFmtId="3" fontId="6" fillId="0" borderId="0" xfId="0" applyNumberFormat="1" applyFont="1"/>
    <xf numFmtId="176" fontId="6" fillId="0" borderId="0" xfId="1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3" fillId="0" borderId="0" xfId="0" applyFont="1" applyBorder="1"/>
    <xf numFmtId="2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181" fontId="8" fillId="0" borderId="0" xfId="0" applyNumberFormat="1" applyFont="1" applyBorder="1" applyAlignment="1">
      <alignment horizontal="right"/>
    </xf>
    <xf numFmtId="181" fontId="8" fillId="0" borderId="0" xfId="0" applyNumberFormat="1" applyFont="1" applyBorder="1"/>
    <xf numFmtId="180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3" fontId="0" fillId="0" borderId="0" xfId="0" applyNumberFormat="1" applyAlignment="1">
      <alignment horizontal="right"/>
    </xf>
    <xf numFmtId="183" fontId="0" fillId="0" borderId="0" xfId="0" applyNumberForma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0" fillId="0" borderId="0" xfId="0" applyNumberFormat="1" applyAlignment="1">
      <alignment horizontal="right"/>
    </xf>
    <xf numFmtId="0" fontId="10" fillId="0" borderId="0" xfId="0" applyFont="1" applyBorder="1"/>
    <xf numFmtId="0" fontId="0" fillId="0" borderId="0" xfId="0" applyNumberFormat="1" applyBorder="1" applyAlignment="1">
      <alignment horizontal="right"/>
    </xf>
    <xf numFmtId="0" fontId="9" fillId="0" borderId="0" xfId="0" applyFont="1"/>
    <xf numFmtId="0" fontId="12" fillId="0" borderId="0" xfId="0" applyFon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7" xfId="0" applyFont="1" applyBorder="1"/>
    <xf numFmtId="0" fontId="0" fillId="0" borderId="7" xfId="0" applyBorder="1"/>
    <xf numFmtId="10" fontId="0" fillId="0" borderId="7" xfId="1" applyNumberFormat="1" applyFont="1" applyBorder="1"/>
    <xf numFmtId="178" fontId="8" fillId="0" borderId="7" xfId="0" applyNumberFormat="1" applyFont="1" applyBorder="1"/>
    <xf numFmtId="0" fontId="0" fillId="0" borderId="2" xfId="0" applyBorder="1"/>
    <xf numFmtId="0" fontId="0" fillId="0" borderId="3" xfId="0" applyBorder="1"/>
    <xf numFmtId="10" fontId="3" fillId="0" borderId="7" xfId="1" applyNumberFormat="1" applyBorder="1"/>
    <xf numFmtId="0" fontId="11" fillId="0" borderId="0" xfId="0" applyFont="1" applyAlignment="1">
      <alignment wrapText="1"/>
    </xf>
    <xf numFmtId="186" fontId="0" fillId="0" borderId="0" xfId="0" applyNumberFormat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 applyAlignment="1">
      <alignment wrapText="1"/>
    </xf>
    <xf numFmtId="0" fontId="3" fillId="0" borderId="2" xfId="0" applyFont="1" applyBorder="1" applyAlignment="1">
      <alignment wrapText="1"/>
    </xf>
    <xf numFmtId="178" fontId="3" fillId="0" borderId="0" xfId="0" applyNumberFormat="1" applyFont="1" applyAlignment="1">
      <alignment horizontal="right"/>
    </xf>
    <xf numFmtId="178" fontId="3" fillId="0" borderId="7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0" fontId="3" fillId="0" borderId="1" xfId="0" applyFont="1" applyBorder="1"/>
    <xf numFmtId="178" fontId="3" fillId="0" borderId="1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9" xfId="0" applyFont="1" applyBorder="1" applyAlignment="1">
      <alignment horizontal="left"/>
    </xf>
    <xf numFmtId="0" fontId="3" fillId="0" borderId="6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12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8" xfId="0" applyFont="1" applyBorder="1"/>
    <xf numFmtId="0" fontId="3" fillId="0" borderId="6" xfId="0" applyFont="1" applyBorder="1" applyAlignment="1">
      <alignment wrapText="1"/>
    </xf>
    <xf numFmtId="0" fontId="3" fillId="0" borderId="13" xfId="0" applyFont="1" applyBorder="1"/>
    <xf numFmtId="0" fontId="3" fillId="0" borderId="12" xfId="0" applyFont="1" applyBorder="1"/>
    <xf numFmtId="0" fontId="3" fillId="0" borderId="1" xfId="0" applyFont="1" applyBorder="1" applyAlignment="1">
      <alignment horizontal="lef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82" fontId="3" fillId="0" borderId="0" xfId="0" applyNumberFormat="1" applyFont="1" applyAlignment="1">
      <alignment horizontal="right"/>
    </xf>
    <xf numFmtId="184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85" fontId="3" fillId="0" borderId="0" xfId="0" applyNumberFormat="1" applyFont="1" applyAlignment="1">
      <alignment horizontal="right"/>
    </xf>
    <xf numFmtId="179" fontId="3" fillId="0" borderId="0" xfId="0" applyNumberFormat="1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180" fontId="3" fillId="0" borderId="1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0" fontId="0" fillId="0" borderId="0" xfId="0" applyFill="1" applyBorder="1"/>
    <xf numFmtId="0" fontId="3" fillId="0" borderId="0" xfId="3" applyFont="1"/>
    <xf numFmtId="0" fontId="14" fillId="0" borderId="0" xfId="0" applyFont="1" applyAlignment="1"/>
    <xf numFmtId="17" fontId="14" fillId="0" borderId="0" xfId="0" applyNumberFormat="1" applyFont="1" applyAlignment="1"/>
    <xf numFmtId="0" fontId="0" fillId="0" borderId="1" xfId="0" applyBorder="1"/>
    <xf numFmtId="0" fontId="0" fillId="0" borderId="8" xfId="0" applyBorder="1"/>
    <xf numFmtId="177" fontId="0" fillId="0" borderId="0" xfId="0" applyNumberFormat="1"/>
    <xf numFmtId="0" fontId="10" fillId="0" borderId="0" xfId="0" applyFont="1" applyFill="1" applyBorder="1"/>
    <xf numFmtId="4" fontId="0" fillId="0" borderId="0" xfId="0" applyNumberFormat="1" applyAlignment="1">
      <alignment vertical="center"/>
    </xf>
    <xf numFmtId="179" fontId="3" fillId="0" borderId="0" xfId="3" applyNumberFormat="1" applyFont="1"/>
    <xf numFmtId="189" fontId="0" fillId="0" borderId="0" xfId="0" applyNumberFormat="1" applyBorder="1"/>
    <xf numFmtId="2" fontId="0" fillId="0" borderId="0" xfId="0" applyNumberFormat="1" applyBorder="1"/>
    <xf numFmtId="10" fontId="3" fillId="0" borderId="0" xfId="1" applyNumberFormat="1" applyBorder="1"/>
    <xf numFmtId="189" fontId="0" fillId="0" borderId="0" xfId="2" applyNumberFormat="1" applyFont="1" applyBorder="1"/>
    <xf numFmtId="0" fontId="0" fillId="0" borderId="3" xfId="0" applyFill="1" applyBorder="1"/>
    <xf numFmtId="0" fontId="0" fillId="0" borderId="2" xfId="0" applyFill="1" applyBorder="1"/>
    <xf numFmtId="189" fontId="0" fillId="0" borderId="1" xfId="2" applyNumberFormat="1" applyFont="1" applyBorder="1"/>
    <xf numFmtId="2" fontId="0" fillId="0" borderId="1" xfId="0" applyNumberFormat="1" applyBorder="1"/>
    <xf numFmtId="10" fontId="3" fillId="0" borderId="1" xfId="1" applyNumberFormat="1" applyBorder="1"/>
    <xf numFmtId="0" fontId="0" fillId="0" borderId="6" xfId="0" applyBorder="1" applyAlignment="1">
      <alignment wrapText="1"/>
    </xf>
    <xf numFmtId="10" fontId="3" fillId="0" borderId="8" xfId="1" applyNumberFormat="1" applyBorder="1"/>
    <xf numFmtId="0" fontId="0" fillId="0" borderId="0" xfId="0" applyAlignment="1">
      <alignment vertical="center"/>
    </xf>
    <xf numFmtId="38" fontId="0" fillId="0" borderId="0" xfId="2" applyFont="1" applyBorder="1"/>
    <xf numFmtId="38" fontId="0" fillId="0" borderId="1" xfId="2" applyFont="1" applyBorder="1"/>
    <xf numFmtId="179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12" xfId="0" applyBorder="1"/>
    <xf numFmtId="0" fontId="0" fillId="0" borderId="12" xfId="0" applyBorder="1" applyAlignment="1"/>
    <xf numFmtId="0" fontId="0" fillId="0" borderId="12" xfId="0" applyBorder="1" applyAlignment="1">
      <alignment wrapText="1"/>
    </xf>
    <xf numFmtId="1" fontId="16" fillId="0" borderId="12" xfId="5" applyNumberFormat="1" applyFont="1" applyBorder="1" applyAlignment="1">
      <alignment horizontal="right"/>
    </xf>
    <xf numFmtId="0" fontId="17" fillId="0" borderId="0" xfId="0" applyNumberFormat="1" applyFont="1" applyBorder="1" applyAlignment="1" applyProtection="1">
      <alignment horizontal="right" vertical="center"/>
      <protection locked="0"/>
    </xf>
    <xf numFmtId="0" fontId="17" fillId="0" borderId="0" xfId="4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178" fontId="8" fillId="0" borderId="8" xfId="0" applyNumberFormat="1" applyFont="1" applyBorder="1"/>
    <xf numFmtId="0" fontId="0" fillId="0" borderId="3" xfId="0" applyBorder="1" applyAlignment="1">
      <alignment wrapText="1"/>
    </xf>
    <xf numFmtId="0" fontId="0" fillId="0" borderId="2" xfId="0" applyFont="1" applyBorder="1" applyAlignment="1">
      <alignment wrapText="1"/>
    </xf>
    <xf numFmtId="10" fontId="0" fillId="0" borderId="3" xfId="1" applyNumberFormat="1" applyFont="1" applyBorder="1"/>
    <xf numFmtId="10" fontId="0" fillId="0" borderId="2" xfId="1" applyNumberFormat="1" applyFont="1" applyBorder="1"/>
    <xf numFmtId="0" fontId="17" fillId="0" borderId="3" xfId="0" applyFont="1" applyBorder="1"/>
    <xf numFmtId="1" fontId="18" fillId="0" borderId="7" xfId="5" applyNumberFormat="1" applyFont="1" applyBorder="1" applyAlignment="1">
      <alignment horizontal="right"/>
    </xf>
    <xf numFmtId="1" fontId="18" fillId="0" borderId="0" xfId="5" applyNumberFormat="1" applyFont="1" applyBorder="1" applyAlignment="1">
      <alignment horizontal="right"/>
    </xf>
    <xf numFmtId="0" fontId="17" fillId="0" borderId="7" xfId="0" applyFont="1" applyBorder="1"/>
    <xf numFmtId="0" fontId="17" fillId="0" borderId="0" xfId="0" applyFont="1"/>
    <xf numFmtId="1" fontId="18" fillId="0" borderId="7" xfId="6" applyNumberFormat="1" applyFont="1" applyBorder="1" applyAlignment="1">
      <alignment horizontal="right"/>
    </xf>
    <xf numFmtId="1" fontId="18" fillId="0" borderId="0" xfId="6" applyNumberFormat="1" applyFont="1" applyBorder="1" applyAlignment="1">
      <alignment horizontal="right"/>
    </xf>
    <xf numFmtId="0" fontId="17" fillId="0" borderId="0" xfId="0" applyFont="1" applyBorder="1"/>
    <xf numFmtId="0" fontId="17" fillId="0" borderId="2" xfId="0" applyFont="1" applyBorder="1"/>
    <xf numFmtId="1" fontId="18" fillId="0" borderId="1" xfId="6" applyNumberFormat="1" applyFont="1" applyBorder="1" applyAlignment="1">
      <alignment horizontal="right"/>
    </xf>
    <xf numFmtId="0" fontId="17" fillId="0" borderId="8" xfId="0" applyFont="1" applyBorder="1"/>
    <xf numFmtId="0" fontId="17" fillId="0" borderId="1" xfId="0" applyFont="1" applyBorder="1"/>
    <xf numFmtId="0" fontId="0" fillId="0" borderId="11" xfId="0" applyBorder="1"/>
    <xf numFmtId="0" fontId="0" fillId="0" borderId="9" xfId="0" applyBorder="1" applyAlignment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189" fontId="17" fillId="0" borderId="0" xfId="0" applyNumberFormat="1" applyFont="1" applyBorder="1" applyAlignment="1" applyProtection="1">
      <alignment horizontal="right"/>
    </xf>
    <xf numFmtId="18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 applyProtection="1">
      <alignment horizontal="left" wrapText="1"/>
    </xf>
    <xf numFmtId="0" fontId="17" fillId="0" borderId="0" xfId="0" applyFont="1" applyBorder="1" applyAlignment="1">
      <alignment wrapText="1"/>
    </xf>
    <xf numFmtId="0" fontId="17" fillId="0" borderId="1" xfId="0" applyFont="1" applyBorder="1" applyAlignment="1" applyProtection="1">
      <alignment horizontal="left" wrapText="1"/>
    </xf>
    <xf numFmtId="0" fontId="17" fillId="0" borderId="1" xfId="0" applyFont="1" applyBorder="1" applyAlignment="1">
      <alignment wrapText="1"/>
    </xf>
    <xf numFmtId="190" fontId="17" fillId="0" borderId="0" xfId="0" applyNumberFormat="1" applyFont="1" applyBorder="1" applyAlignment="1">
      <alignment horizontal="right"/>
    </xf>
    <xf numFmtId="190" fontId="17" fillId="0" borderId="0" xfId="0" applyNumberFormat="1" applyFont="1"/>
    <xf numFmtId="0" fontId="17" fillId="0" borderId="3" xfId="0" applyFont="1" applyBorder="1" applyProtection="1"/>
    <xf numFmtId="0" fontId="17" fillId="0" borderId="2" xfId="0" applyFont="1" applyBorder="1" applyProtection="1"/>
    <xf numFmtId="0" fontId="17" fillId="0" borderId="3" xfId="0" applyFont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/>
    </xf>
    <xf numFmtId="0" fontId="17" fillId="0" borderId="3" xfId="0" applyFont="1" applyBorder="1" applyAlignment="1" applyProtection="1">
      <alignment horizontal="left" wrapText="1"/>
    </xf>
    <xf numFmtId="0" fontId="17" fillId="0" borderId="2" xfId="0" applyFont="1" applyBorder="1" applyAlignment="1" applyProtection="1">
      <alignment horizontal="left" wrapText="1"/>
    </xf>
    <xf numFmtId="189" fontId="17" fillId="0" borderId="3" xfId="0" applyNumberFormat="1" applyFont="1" applyBorder="1" applyAlignment="1" applyProtection="1">
      <alignment horizontal="right"/>
    </xf>
    <xf numFmtId="0" fontId="17" fillId="0" borderId="8" xfId="0" applyFont="1" applyBorder="1" applyAlignment="1" applyProtection="1">
      <alignment horizontal="left"/>
    </xf>
    <xf numFmtId="189" fontId="17" fillId="0" borderId="7" xfId="0" applyNumberFormat="1" applyFont="1" applyBorder="1" applyAlignment="1" applyProtection="1">
      <alignment horizontal="right"/>
    </xf>
    <xf numFmtId="0" fontId="17" fillId="0" borderId="14" xfId="0" applyFont="1" applyBorder="1"/>
    <xf numFmtId="0" fontId="17" fillId="0" borderId="14" xfId="0" applyFont="1" applyFill="1" applyBorder="1" applyAlignment="1" applyProtection="1">
      <alignment horizontal="left" wrapText="1"/>
    </xf>
    <xf numFmtId="0" fontId="17" fillId="0" borderId="13" xfId="0" applyFont="1" applyBorder="1"/>
    <xf numFmtId="189" fontId="19" fillId="0" borderId="0" xfId="0" applyNumberFormat="1" applyFont="1" applyBorder="1" applyAlignment="1" applyProtection="1">
      <alignment horizontal="right"/>
    </xf>
    <xf numFmtId="176" fontId="17" fillId="0" borderId="0" xfId="1" applyNumberFormat="1" applyFont="1"/>
    <xf numFmtId="189" fontId="19" fillId="0" borderId="1" xfId="0" applyNumberFormat="1" applyFont="1" applyBorder="1" applyAlignment="1" applyProtection="1">
      <alignment horizontal="right"/>
    </xf>
    <xf numFmtId="176" fontId="17" fillId="0" borderId="1" xfId="1" applyNumberFormat="1" applyFont="1" applyBorder="1"/>
    <xf numFmtId="0" fontId="17" fillId="0" borderId="2" xfId="0" applyFont="1" applyBorder="1" applyAlignment="1" applyProtection="1">
      <alignment horizontal="center"/>
    </xf>
    <xf numFmtId="189" fontId="19" fillId="0" borderId="3" xfId="0" applyNumberFormat="1" applyFont="1" applyBorder="1" applyAlignment="1" applyProtection="1">
      <alignment horizontal="right"/>
    </xf>
    <xf numFmtId="189" fontId="19" fillId="0" borderId="2" xfId="0" applyNumberFormat="1" applyFont="1" applyBorder="1" applyAlignment="1" applyProtection="1">
      <alignment horizontal="right"/>
    </xf>
    <xf numFmtId="190" fontId="17" fillId="0" borderId="3" xfId="0" applyNumberFormat="1" applyFont="1" applyBorder="1"/>
    <xf numFmtId="17" fontId="0" fillId="0" borderId="0" xfId="0" applyNumberFormat="1" applyAlignment="1">
      <alignment vertical="center"/>
    </xf>
    <xf numFmtId="180" fontId="0" fillId="0" borderId="0" xfId="0" applyNumberFormat="1" applyProtection="1">
      <protection locked="0"/>
    </xf>
    <xf numFmtId="188" fontId="0" fillId="0" borderId="0" xfId="0" applyNumberFormat="1"/>
    <xf numFmtId="180" fontId="0" fillId="0" borderId="0" xfId="0" applyNumberFormat="1" applyAlignment="1">
      <alignment vertical="center"/>
    </xf>
    <xf numFmtId="0" fontId="0" fillId="0" borderId="1" xfId="0" applyBorder="1" applyProtection="1">
      <protection locked="0"/>
    </xf>
    <xf numFmtId="17" fontId="0" fillId="0" borderId="1" xfId="0" applyNumberFormat="1" applyBorder="1" applyAlignment="1">
      <alignment vertical="center"/>
    </xf>
    <xf numFmtId="180" fontId="0" fillId="0" borderId="1" xfId="0" applyNumberFormat="1" applyBorder="1" applyProtection="1">
      <protection locked="0"/>
    </xf>
    <xf numFmtId="180" fontId="0" fillId="0" borderId="1" xfId="0" applyNumberFormat="1" applyBorder="1" applyAlignment="1">
      <alignment vertical="center"/>
    </xf>
    <xf numFmtId="188" fontId="0" fillId="0" borderId="1" xfId="0" applyNumberFormat="1" applyBorder="1"/>
    <xf numFmtId="0" fontId="17" fillId="0" borderId="0" xfId="4" applyFont="1" applyBorder="1"/>
    <xf numFmtId="0" fontId="17" fillId="0" borderId="0" xfId="4" applyFont="1" applyFill="1" applyBorder="1" applyAlignment="1" applyProtection="1">
      <alignment horizontal="left"/>
    </xf>
    <xf numFmtId="0" fontId="17" fillId="0" borderId="0" xfId="4" applyFont="1" applyFill="1" applyBorder="1" applyProtection="1"/>
    <xf numFmtId="0" fontId="17" fillId="0" borderId="0" xfId="4" applyFont="1" applyFill="1" applyBorder="1" applyAlignment="1" applyProtection="1">
      <alignment horizontal="center"/>
    </xf>
    <xf numFmtId="0" fontId="17" fillId="0" borderId="15" xfId="4" applyFont="1" applyFill="1" applyBorder="1" applyProtection="1"/>
    <xf numFmtId="0" fontId="17" fillId="0" borderId="15" xfId="4" applyFont="1" applyBorder="1"/>
    <xf numFmtId="0" fontId="17" fillId="0" borderId="15" xfId="4" applyFont="1" applyFill="1" applyBorder="1" applyAlignment="1" applyProtection="1">
      <alignment horizontal="right"/>
    </xf>
    <xf numFmtId="191" fontId="17" fillId="0" borderId="0" xfId="4" applyNumberFormat="1" applyFont="1" applyFill="1" applyBorder="1" applyAlignment="1" applyProtection="1">
      <alignment horizontal="right"/>
    </xf>
    <xf numFmtId="0" fontId="17" fillId="0" borderId="0" xfId="4" applyFont="1" applyFill="1" applyBorder="1" applyAlignment="1" applyProtection="1">
      <alignment horizontal="left" wrapText="1"/>
    </xf>
    <xf numFmtId="0" fontId="17" fillId="0" borderId="0" xfId="4" applyFont="1" applyBorder="1" applyAlignment="1">
      <alignment wrapText="1"/>
    </xf>
    <xf numFmtId="0" fontId="17" fillId="0" borderId="0" xfId="4" applyFont="1" applyBorder="1" applyAlignment="1">
      <alignment horizontal="left" wrapText="1"/>
    </xf>
    <xf numFmtId="0" fontId="17" fillId="0" borderId="0" xfId="4" applyFont="1" applyFill="1" applyBorder="1" applyAlignment="1" applyProtection="1">
      <alignment horizontal="right" wrapText="1"/>
    </xf>
    <xf numFmtId="0" fontId="17" fillId="0" borderId="1" xfId="4" applyFont="1" applyFill="1" applyBorder="1" applyAlignment="1" applyProtection="1">
      <alignment horizontal="left"/>
    </xf>
    <xf numFmtId="0" fontId="17" fillId="0" borderId="1" xfId="4" applyFont="1" applyFill="1" applyBorder="1" applyAlignment="1" applyProtection="1">
      <alignment horizontal="left" wrapText="1"/>
    </xf>
    <xf numFmtId="0" fontId="17" fillId="0" borderId="1" xfId="4" applyFont="1" applyBorder="1" applyAlignment="1">
      <alignment wrapText="1"/>
    </xf>
    <xf numFmtId="191" fontId="17" fillId="0" borderId="1" xfId="4" applyNumberFormat="1" applyFont="1" applyFill="1" applyBorder="1" applyAlignment="1" applyProtection="1">
      <alignment horizontal="right"/>
    </xf>
    <xf numFmtId="0" fontId="17" fillId="0" borderId="1" xfId="4" applyFont="1" applyBorder="1"/>
    <xf numFmtId="192" fontId="17" fillId="0" borderId="0" xfId="4" applyNumberFormat="1" applyFont="1" applyBorder="1"/>
    <xf numFmtId="193" fontId="17" fillId="0" borderId="0" xfId="4" applyNumberFormat="1" applyFont="1" applyFill="1" applyBorder="1" applyAlignment="1" applyProtection="1">
      <alignment horizontal="right"/>
    </xf>
    <xf numFmtId="193" fontId="17" fillId="0" borderId="1" xfId="4" applyNumberFormat="1" applyFont="1" applyFill="1" applyBorder="1" applyAlignment="1" applyProtection="1">
      <alignment horizontal="right"/>
    </xf>
    <xf numFmtId="0" fontId="2" fillId="0" borderId="0" xfId="8">
      <alignment vertical="center"/>
    </xf>
    <xf numFmtId="17" fontId="2" fillId="0" borderId="0" xfId="8" applyNumberFormat="1">
      <alignment vertical="center"/>
    </xf>
    <xf numFmtId="0" fontId="2" fillId="0" borderId="0" xfId="8" applyAlignment="1">
      <alignment vertical="center" wrapText="1"/>
    </xf>
    <xf numFmtId="2" fontId="2" fillId="0" borderId="0" xfId="8" applyNumberFormat="1">
      <alignment vertical="center"/>
    </xf>
    <xf numFmtId="188" fontId="2" fillId="0" borderId="0" xfId="8" applyNumberFormat="1">
      <alignment vertical="center"/>
    </xf>
    <xf numFmtId="0" fontId="22" fillId="0" borderId="0" xfId="4" applyNumberFormat="1" applyFont="1" applyBorder="1" applyAlignment="1" applyProtection="1">
      <alignment horizontal="left"/>
      <protection locked="0"/>
    </xf>
    <xf numFmtId="0" fontId="22" fillId="0" borderId="0" xfId="4" applyNumberFormat="1" applyFont="1" applyBorder="1" applyProtection="1">
      <protection locked="0"/>
    </xf>
    <xf numFmtId="0" fontId="22" fillId="0" borderId="0" xfId="4" applyNumberFormat="1" applyFont="1" applyBorder="1" applyAlignment="1" applyProtection="1">
      <alignment horizontal="right"/>
      <protection locked="0"/>
    </xf>
    <xf numFmtId="194" fontId="22" fillId="0" borderId="0" xfId="2" applyNumberFormat="1" applyFont="1" applyBorder="1" applyAlignment="1" applyProtection="1">
      <alignment horizontal="right" vertical="center"/>
      <protection locked="0"/>
    </xf>
    <xf numFmtId="194" fontId="22" fillId="0" borderId="0" xfId="2" applyNumberFormat="1" applyFont="1" applyBorder="1" applyProtection="1">
      <protection locked="0"/>
    </xf>
    <xf numFmtId="194" fontId="22" fillId="0" borderId="0" xfId="4" applyNumberFormat="1" applyFont="1" applyBorder="1" applyProtection="1">
      <protection locked="0"/>
    </xf>
    <xf numFmtId="176" fontId="22" fillId="0" borderId="0" xfId="1" applyNumberFormat="1" applyFont="1" applyBorder="1" applyProtection="1">
      <protection locked="0"/>
    </xf>
    <xf numFmtId="176" fontId="22" fillId="0" borderId="0" xfId="4" applyNumberFormat="1" applyFont="1" applyBorder="1" applyProtection="1">
      <protection locked="0"/>
    </xf>
    <xf numFmtId="192" fontId="6" fillId="0" borderId="0" xfId="0" applyNumberFormat="1" applyFont="1"/>
    <xf numFmtId="189" fontId="6" fillId="0" borderId="0" xfId="0" applyNumberFormat="1" applyFont="1"/>
    <xf numFmtId="0" fontId="1" fillId="0" borderId="0" xfId="9">
      <alignment vertical="center"/>
    </xf>
    <xf numFmtId="10" fontId="1" fillId="0" borderId="0" xfId="1" applyNumberFormat="1" applyFont="1" applyAlignment="1">
      <alignment vertical="center"/>
    </xf>
    <xf numFmtId="0" fontId="1" fillId="0" borderId="0" xfId="9" applyAlignment="1">
      <alignment vertical="center" wrapText="1"/>
    </xf>
    <xf numFmtId="17" fontId="1" fillId="0" borderId="0" xfId="9" applyNumberFormat="1">
      <alignment vertical="center"/>
    </xf>
    <xf numFmtId="178" fontId="16" fillId="0" borderId="0" xfId="5" applyNumberFormat="1" applyFont="1" applyBorder="1" applyAlignment="1">
      <alignment horizontal="right"/>
    </xf>
    <xf numFmtId="195" fontId="23" fillId="0" borderId="0" xfId="5" applyNumberFormat="1" applyFont="1" applyBorder="1" applyAlignment="1">
      <alignment horizontal="center"/>
    </xf>
    <xf numFmtId="178" fontId="16" fillId="0" borderId="16" xfId="5" applyNumberFormat="1" applyFont="1" applyBorder="1" applyAlignment="1">
      <alignment horizontal="right"/>
    </xf>
    <xf numFmtId="178" fontId="16" fillId="0" borderId="17" xfId="5" applyNumberFormat="1" applyFont="1" applyBorder="1" applyAlignment="1">
      <alignment horizontal="right"/>
    </xf>
    <xf numFmtId="187" fontId="24" fillId="0" borderId="0" xfId="5" applyNumberFormat="1" applyFont="1" applyBorder="1" applyAlignment="1">
      <alignment horizontal="center"/>
    </xf>
    <xf numFmtId="196" fontId="16" fillId="0" borderId="0" xfId="5" applyNumberFormat="1" applyFont="1" applyBorder="1" applyAlignment="1">
      <alignment horizontal="right"/>
    </xf>
    <xf numFmtId="187" fontId="0" fillId="0" borderId="0" xfId="0" applyNumberFormat="1"/>
    <xf numFmtId="180" fontId="0" fillId="0" borderId="0" xfId="0" applyNumberFormat="1"/>
    <xf numFmtId="2" fontId="0" fillId="0" borderId="0" xfId="0" applyNumberFormat="1"/>
    <xf numFmtId="38" fontId="0" fillId="0" borderId="0" xfId="2" applyFont="1"/>
  </cellXfs>
  <cellStyles count="10">
    <cellStyle name="パーセント" xfId="1" builtinId="5"/>
    <cellStyle name="桁区切り" xfId="2" builtinId="6"/>
    <cellStyle name="桁区切り 2" xfId="6"/>
    <cellStyle name="標準" xfId="0" builtinId="0"/>
    <cellStyle name="標準 2" xfId="4"/>
    <cellStyle name="標準 3" xfId="5"/>
    <cellStyle name="標準 4" xfId="7"/>
    <cellStyle name="標準 5" xfId="8"/>
    <cellStyle name="標準 6" xfId="9"/>
    <cellStyle name="標準_80fcm1r_j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GDP</a:t>
            </a:r>
            <a:r>
              <a:rPr lang="ja-JP" altLang="en-US"/>
              <a:t>の推移</a:t>
            </a:r>
            <a:endParaRPr lang="en-US" alt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GDP!$B$4</c:f>
              <c:strCache>
                <c:ptCount val="1"/>
                <c:pt idx="0">
                  <c:v>実質GDP</c:v>
                </c:pt>
              </c:strCache>
            </c:strRef>
          </c:tx>
          <c:marker>
            <c:symbol val="none"/>
          </c:marker>
          <c:xVal>
            <c:numRef>
              <c:f>GDP!$A$5:$A$35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GDP!$B$5:$B$35</c:f>
              <c:numCache>
                <c:formatCode>#,##0.0</c:formatCode>
                <c:ptCount val="31"/>
                <c:pt idx="0">
                  <c:v>287366.40000000002</c:v>
                </c:pt>
                <c:pt idx="1">
                  <c:v>298687.09999999998</c:v>
                </c:pt>
                <c:pt idx="2">
                  <c:v>308057</c:v>
                </c:pt>
                <c:pt idx="3">
                  <c:v>318921.7</c:v>
                </c:pt>
                <c:pt idx="4">
                  <c:v>334110.7</c:v>
                </c:pt>
                <c:pt idx="5">
                  <c:v>355096.2</c:v>
                </c:pt>
                <c:pt idx="6">
                  <c:v>361807.1</c:v>
                </c:pt>
                <c:pt idx="7">
                  <c:v>383873</c:v>
                </c:pt>
                <c:pt idx="8">
                  <c:v>408445.5</c:v>
                </c:pt>
                <c:pt idx="9">
                  <c:v>427115.2</c:v>
                </c:pt>
                <c:pt idx="10">
                  <c:v>453603.9</c:v>
                </c:pt>
                <c:pt idx="11">
                  <c:v>464210.1</c:v>
                </c:pt>
                <c:pt idx="12">
                  <c:v>467518.6</c:v>
                </c:pt>
                <c:pt idx="13">
                  <c:v>465277.1</c:v>
                </c:pt>
                <c:pt idx="14">
                  <c:v>472248.5</c:v>
                </c:pt>
                <c:pt idx="15">
                  <c:v>483022.6</c:v>
                </c:pt>
                <c:pt idx="16">
                  <c:v>496934.6</c:v>
                </c:pt>
                <c:pt idx="17">
                  <c:v>496835.8</c:v>
                </c:pt>
                <c:pt idx="18">
                  <c:v>489459.7</c:v>
                </c:pt>
                <c:pt idx="19">
                  <c:v>493048.7</c:v>
                </c:pt>
                <c:pt idx="20">
                  <c:v>505621.9</c:v>
                </c:pt>
                <c:pt idx="21">
                  <c:v>501617.5</c:v>
                </c:pt>
                <c:pt idx="22">
                  <c:v>507014.9</c:v>
                </c:pt>
                <c:pt idx="23">
                  <c:v>517712.9</c:v>
                </c:pt>
                <c:pt idx="24">
                  <c:v>527980.30000000005</c:v>
                </c:pt>
                <c:pt idx="25">
                  <c:v>540025.4</c:v>
                </c:pt>
                <c:pt idx="26">
                  <c:v>552470.80000000005</c:v>
                </c:pt>
                <c:pt idx="27">
                  <c:v>562520</c:v>
                </c:pt>
                <c:pt idx="28">
                  <c:v>539561.30000000005</c:v>
                </c:pt>
                <c:pt idx="29">
                  <c:v>526442.30000000005</c:v>
                </c:pt>
                <c:pt idx="30">
                  <c:v>538457.5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GDP!$C$4</c:f>
              <c:strCache>
                <c:ptCount val="1"/>
                <c:pt idx="0">
                  <c:v>名目GDP</c:v>
                </c:pt>
              </c:strCache>
            </c:strRef>
          </c:tx>
          <c:marker>
            <c:symbol val="none"/>
          </c:marker>
          <c:xVal>
            <c:numRef>
              <c:f>GDP!$A$5:$A$35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GDP!$C$5:$C$35</c:f>
              <c:numCache>
                <c:formatCode>#,##0.0</c:formatCode>
                <c:ptCount val="31"/>
                <c:pt idx="0">
                  <c:v>248375.9</c:v>
                </c:pt>
                <c:pt idx="1">
                  <c:v>264641.7</c:v>
                </c:pt>
                <c:pt idx="2">
                  <c:v>276162.8</c:v>
                </c:pt>
                <c:pt idx="3">
                  <c:v>288772.7</c:v>
                </c:pt>
                <c:pt idx="4">
                  <c:v>308238.40000000002</c:v>
                </c:pt>
                <c:pt idx="5">
                  <c:v>330396.79999999999</c:v>
                </c:pt>
                <c:pt idx="6">
                  <c:v>342266.4</c:v>
                </c:pt>
                <c:pt idx="7">
                  <c:v>362296.7</c:v>
                </c:pt>
                <c:pt idx="8">
                  <c:v>387685.6</c:v>
                </c:pt>
                <c:pt idx="9">
                  <c:v>415885.2</c:v>
                </c:pt>
                <c:pt idx="10">
                  <c:v>451683</c:v>
                </c:pt>
                <c:pt idx="11">
                  <c:v>473607.6</c:v>
                </c:pt>
                <c:pt idx="12">
                  <c:v>483255.6</c:v>
                </c:pt>
                <c:pt idx="13">
                  <c:v>482607.6</c:v>
                </c:pt>
                <c:pt idx="14">
                  <c:v>489378.8</c:v>
                </c:pt>
                <c:pt idx="15">
                  <c:v>497740</c:v>
                </c:pt>
                <c:pt idx="16">
                  <c:v>509095.8</c:v>
                </c:pt>
                <c:pt idx="17">
                  <c:v>513612.9</c:v>
                </c:pt>
                <c:pt idx="18">
                  <c:v>503324.1</c:v>
                </c:pt>
                <c:pt idx="19">
                  <c:v>499544.2</c:v>
                </c:pt>
                <c:pt idx="20">
                  <c:v>504118.8</c:v>
                </c:pt>
                <c:pt idx="21">
                  <c:v>493644.7</c:v>
                </c:pt>
                <c:pt idx="22">
                  <c:v>489875.20000000001</c:v>
                </c:pt>
                <c:pt idx="23">
                  <c:v>493747.5</c:v>
                </c:pt>
                <c:pt idx="24">
                  <c:v>498490.6</c:v>
                </c:pt>
                <c:pt idx="25" formatCode="General">
                  <c:v>503186.7</c:v>
                </c:pt>
                <c:pt idx="26" formatCode="General">
                  <c:v>510937.59999999998</c:v>
                </c:pt>
                <c:pt idx="27" formatCode="General">
                  <c:v>515804.3</c:v>
                </c:pt>
                <c:pt idx="28" formatCode="General">
                  <c:v>492065.7</c:v>
                </c:pt>
                <c:pt idx="29" formatCode="General">
                  <c:v>474035.5</c:v>
                </c:pt>
                <c:pt idx="30" formatCode="General">
                  <c:v>475757.8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42496"/>
        <c:axId val="206848384"/>
      </c:scatterChart>
      <c:valAx>
        <c:axId val="206842496"/>
        <c:scaling>
          <c:orientation val="minMax"/>
          <c:max val="2010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crossAx val="206848384"/>
        <c:crosses val="autoZero"/>
        <c:crossBetween val="midCat"/>
      </c:valAx>
      <c:valAx>
        <c:axId val="2068483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684249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名目成長率と実質成長率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'GDP(2)'!$F$5</c:f>
              <c:strCache>
                <c:ptCount val="1"/>
                <c:pt idx="0">
                  <c:v>PY1</c:v>
                </c:pt>
              </c:strCache>
            </c:strRef>
          </c:tx>
          <c:marker>
            <c:symbol val="none"/>
          </c:marker>
          <c:xVal>
            <c:numRef>
              <c:f>'GDP(2)'!$A$6:$A$51</c:f>
              <c:numCache>
                <c:formatCode>General</c:formatCode>
                <c:ptCount val="4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</c:numCache>
            </c:numRef>
          </c:xVal>
          <c:yVal>
            <c:numRef>
              <c:f>'GDP(2)'!$F$6:$F$51</c:f>
              <c:numCache>
                <c:formatCode>0.0000</c:formatCode>
                <c:ptCount val="46"/>
                <c:pt idx="1">
                  <c:v>0.12473955542855775</c:v>
                </c:pt>
                <c:pt idx="2">
                  <c:v>0.15109878477368022</c:v>
                </c:pt>
                <c:pt idx="3">
                  <c:v>6.1724080851924601E-2</c:v>
                </c:pt>
                <c:pt idx="4">
                  <c:v>0.14232508185078041</c:v>
                </c:pt>
                <c:pt idx="5">
                  <c:v>0.21301730282213427</c:v>
                </c:pt>
                <c:pt idx="6">
                  <c:v>0.20681335166895853</c:v>
                </c:pt>
                <c:pt idx="7">
                  <c:v>0.13436855790247892</c:v>
                </c:pt>
                <c:pt idx="8">
                  <c:v>0.14400387200467568</c:v>
                </c:pt>
                <c:pt idx="9">
                  <c:v>0.17527719460697844</c:v>
                </c:pt>
                <c:pt idx="10">
                  <c:v>0.11297591192042433</c:v>
                </c:pt>
                <c:pt idx="11">
                  <c:v>0.16173473124054083</c:v>
                </c:pt>
                <c:pt idx="12">
                  <c:v>0.17211011391184883</c:v>
                </c:pt>
                <c:pt idx="13">
                  <c:v>0.18372656360291395</c:v>
                </c:pt>
                <c:pt idx="14">
                  <c:v>0.17493199255656888</c:v>
                </c:pt>
                <c:pt idx="15">
                  <c:v>0.17920468405356238</c:v>
                </c:pt>
                <c:pt idx="16">
                  <c:v>0.10115674068568237</c:v>
                </c:pt>
                <c:pt idx="17">
                  <c:v>0.1465271323793087</c:v>
                </c:pt>
                <c:pt idx="18">
                  <c:v>0.21773296335096659</c:v>
                </c:pt>
                <c:pt idx="19">
                  <c:v>0.190876248116993</c:v>
                </c:pt>
                <c:pt idx="20">
                  <c:v>0.10577192888188369</c:v>
                </c:pt>
                <c:pt idx="21">
                  <c:v>0.12314916862331682</c:v>
                </c:pt>
                <c:pt idx="22">
                  <c:v>0.11485131618243116</c:v>
                </c:pt>
                <c:pt idx="23">
                  <c:v>0.1021095768287732</c:v>
                </c:pt>
                <c:pt idx="24">
                  <c:v>8.4851656319003155E-2</c:v>
                </c:pt>
                <c:pt idx="25">
                  <c:v>8.238044039319381E-2</c:v>
                </c:pt>
                <c:pt idx="26">
                  <c:v>7.212873050019053E-2</c:v>
                </c:pt>
                <c:pt idx="27">
                  <c:v>5.1483879238510388E-2</c:v>
                </c:pt>
                <c:pt idx="28">
                  <c:v>4.2150698287541477E-2</c:v>
                </c:pt>
                <c:pt idx="29">
                  <c:v>6.7250854550263028E-2</c:v>
                </c:pt>
                <c:pt idx="30">
                  <c:v>6.8120985277440704E-2</c:v>
                </c:pt>
                <c:pt idx="31">
                  <c:v>4.7054026998105236E-2</c:v>
                </c:pt>
                <c:pt idx="32">
                  <c:v>4.4929346715519181E-2</c:v>
                </c:pt>
                <c:pt idx="33">
                  <c:v>6.9530589360556005E-2</c:v>
                </c:pt>
                <c:pt idx="34">
                  <c:v>7.0619570298661616E-2</c:v>
                </c:pt>
                <c:pt idx="35">
                  <c:v>7.4778135757011865E-2</c:v>
                </c:pt>
                <c:pt idx="36">
                  <c:v>6.5863396677705799E-2</c:v>
                </c:pt>
                <c:pt idx="37">
                  <c:v>2.9902344346743659E-2</c:v>
                </c:pt>
                <c:pt idx="38">
                  <c:v>9.4115468815256786E-3</c:v>
                </c:pt>
                <c:pt idx="39">
                  <c:v>7.170017948493923E-3</c:v>
                </c:pt>
                <c:pt idx="40">
                  <c:v>8.2988135800874385E-3</c:v>
                </c:pt>
                <c:pt idx="41">
                  <c:v>3.8085094854063417E-2</c:v>
                </c:pt>
                <c:pt idx="42">
                  <c:v>2.0502519835710942E-2</c:v>
                </c:pt>
                <c:pt idx="43">
                  <c:v>-2.0193878907250551E-2</c:v>
                </c:pt>
                <c:pt idx="44">
                  <c:v>-1.0060631131679543E-2</c:v>
                </c:pt>
                <c:pt idx="45">
                  <c:v>-7.9542412899049619E-3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'GDP(2)'!$H$5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'GDP(2)'!$A$6:$A$51</c:f>
              <c:numCache>
                <c:formatCode>General</c:formatCode>
                <c:ptCount val="4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</c:numCache>
            </c:numRef>
          </c:xVal>
          <c:yVal>
            <c:numRef>
              <c:f>'GDP(2)'!$H$6:$H$51</c:f>
              <c:numCache>
                <c:formatCode>0.0000</c:formatCode>
                <c:ptCount val="46"/>
                <c:pt idx="1">
                  <c:v>7.3919945812077836E-2</c:v>
                </c:pt>
                <c:pt idx="2">
                  <c:v>7.6946577524085846E-2</c:v>
                </c:pt>
                <c:pt idx="3">
                  <c:v>6.1179631436096171E-2</c:v>
                </c:pt>
                <c:pt idx="4">
                  <c:v>9.332740044738097E-2</c:v>
                </c:pt>
                <c:pt idx="5">
                  <c:v>0.1299603112005705</c:v>
                </c:pt>
                <c:pt idx="6">
                  <c:v>0.11757906404697338</c:v>
                </c:pt>
                <c:pt idx="7">
                  <c:v>8.5590762258569875E-2</c:v>
                </c:pt>
                <c:pt idx="8">
                  <c:v>8.7382818927554951E-2</c:v>
                </c:pt>
                <c:pt idx="9">
                  <c:v>0.1108780722157201</c:v>
                </c:pt>
                <c:pt idx="10">
                  <c:v>5.7135671977610603E-2</c:v>
                </c:pt>
                <c:pt idx="11">
                  <c:v>0.10282024434067849</c:v>
                </c:pt>
                <c:pt idx="12">
                  <c:v>0.11106916758996888</c:v>
                </c:pt>
                <c:pt idx="13">
                  <c:v>0.1185400521546518</c:v>
                </c:pt>
                <c:pt idx="14">
                  <c:v>0.11975991999963198</c:v>
                </c:pt>
                <c:pt idx="15">
                  <c:v>0.10335690342642168</c:v>
                </c:pt>
                <c:pt idx="16">
                  <c:v>4.4709418315125982E-2</c:v>
                </c:pt>
                <c:pt idx="17">
                  <c:v>8.5672036821590858E-2</c:v>
                </c:pt>
                <c:pt idx="18">
                  <c:v>8.0513768733692981E-2</c:v>
                </c:pt>
                <c:pt idx="19">
                  <c:v>-1.4263612611935872E-2</c:v>
                </c:pt>
                <c:pt idx="20">
                  <c:v>3.1665832652025605E-2</c:v>
                </c:pt>
                <c:pt idx="21">
                  <c:v>3.9873528520129931E-2</c:v>
                </c:pt>
                <c:pt idx="22">
                  <c:v>4.4377241661072153E-2</c:v>
                </c:pt>
                <c:pt idx="23">
                  <c:v>5.3610548018236281E-2</c:v>
                </c:pt>
                <c:pt idx="24">
                  <c:v>5.5825139466761264E-2</c:v>
                </c:pt>
                <c:pt idx="25">
                  <c:v>2.6537638193672164E-2</c:v>
                </c:pt>
                <c:pt idx="26">
                  <c:v>2.9848444159832566E-2</c:v>
                </c:pt>
                <c:pt idx="27">
                  <c:v>3.3013777582243664E-2</c:v>
                </c:pt>
                <c:pt idx="28">
                  <c:v>2.4107213361346469E-2</c:v>
                </c:pt>
                <c:pt idx="29">
                  <c:v>3.9767683716655844E-2</c:v>
                </c:pt>
                <c:pt idx="30">
                  <c:v>4.5993964726259495E-2</c:v>
                </c:pt>
                <c:pt idx="31">
                  <c:v>2.9069419448417122E-2</c:v>
                </c:pt>
                <c:pt idx="32">
                  <c:v>4.3885642649514889E-2</c:v>
                </c:pt>
                <c:pt idx="33">
                  <c:v>6.226199476080807E-2</c:v>
                </c:pt>
                <c:pt idx="34">
                  <c:v>4.9307849666669012E-2</c:v>
                </c:pt>
                <c:pt idx="35">
                  <c:v>5.0570568996552767E-2</c:v>
                </c:pt>
                <c:pt idx="36">
                  <c:v>3.8111052544778978E-2</c:v>
                </c:pt>
                <c:pt idx="37">
                  <c:v>1.2292042646234513E-2</c:v>
                </c:pt>
                <c:pt idx="38">
                  <c:v>3.2844530175735187E-3</c:v>
                </c:pt>
                <c:pt idx="39">
                  <c:v>5.4425849244144064E-3</c:v>
                </c:pt>
                <c:pt idx="40">
                  <c:v>1.4760092927139423E-2</c:v>
                </c:pt>
                <c:pt idx="41">
                  <c:v>5.3247893235808474E-2</c:v>
                </c:pt>
                <c:pt idx="42">
                  <c:v>1.7783440788970761E-2</c:v>
                </c:pt>
                <c:pt idx="43">
                  <c:v>-2.3395371523058706E-2</c:v>
                </c:pt>
                <c:pt idx="44">
                  <c:v>-1.353076171604628E-3</c:v>
                </c:pt>
                <c:pt idx="45">
                  <c:v>1.0583985081003E-2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30432"/>
        <c:axId val="208131968"/>
      </c:scatterChart>
      <c:valAx>
        <c:axId val="20813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131968"/>
        <c:crosses val="autoZero"/>
        <c:crossBetween val="midCat"/>
      </c:valAx>
      <c:valAx>
        <c:axId val="2081319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81304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名目成長率と実質成長率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'GDP(2)'!$G$5</c:f>
              <c:strCache>
                <c:ptCount val="1"/>
                <c:pt idx="0">
                  <c:v>PY2</c:v>
                </c:pt>
              </c:strCache>
            </c:strRef>
          </c:tx>
          <c:marker>
            <c:symbol val="none"/>
          </c:marker>
          <c:cat>
            <c:numRef>
              <c:f>'GDP(2)'!$A$32:$A$61</c:f>
              <c:numCache>
                <c:formatCode>General</c:formatCod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</c:numCache>
            </c:numRef>
          </c:cat>
          <c:val>
            <c:numRef>
              <c:f>'GDP(2)'!$G$32:$G$61</c:f>
              <c:numCache>
                <c:formatCode>0.0000</c:formatCode>
                <c:ptCount val="30"/>
                <c:pt idx="0">
                  <c:v>6.548864040351754E-2</c:v>
                </c:pt>
                <c:pt idx="1">
                  <c:v>4.3534711271881799E-2</c:v>
                </c:pt>
                <c:pt idx="2">
                  <c:v>4.5661110040889019E-2</c:v>
                </c:pt>
                <c:pt idx="3">
                  <c:v>6.7408380362825149E-2</c:v>
                </c:pt>
                <c:pt idx="4">
                  <c:v>7.1887214571578317E-2</c:v>
                </c:pt>
                <c:pt idx="5">
                  <c:v>3.5925287411984641E-2</c:v>
                </c:pt>
                <c:pt idx="6">
                  <c:v>5.8522542674361189E-2</c:v>
                </c:pt>
                <c:pt idx="7">
                  <c:v>7.0077646304810282E-2</c:v>
                </c:pt>
                <c:pt idx="8">
                  <c:v>7.2738321980491571E-2</c:v>
                </c:pt>
                <c:pt idx="9">
                  <c:v>8.6076157555017518E-2</c:v>
                </c:pt>
                <c:pt idx="10">
                  <c:v>4.8539794501896161E-2</c:v>
                </c:pt>
                <c:pt idx="11">
                  <c:v>2.0371294717399069E-2</c:v>
                </c:pt>
                <c:pt idx="12">
                  <c:v>-1.3409053097367396E-3</c:v>
                </c:pt>
                <c:pt idx="13">
                  <c:v>1.403044626731953E-2</c:v>
                </c:pt>
                <c:pt idx="14">
                  <c:v>1.7085333488087384E-2</c:v>
                </c:pt>
                <c:pt idx="15">
                  <c:v>2.281472254590744E-2</c:v>
                </c:pt>
                <c:pt idx="16">
                  <c:v>8.8727897578413373E-3</c:v>
                </c:pt>
                <c:pt idx="17">
                  <c:v>-2.0032207134984437E-2</c:v>
                </c:pt>
                <c:pt idx="18">
                  <c:v>-7.5098728632305711E-3</c:v>
                </c:pt>
                <c:pt idx="19">
                  <c:v>9.1575480207757298E-3</c:v>
                </c:pt>
                <c:pt idx="20">
                  <c:v>-2.0777046997652149E-2</c:v>
                </c:pt>
                <c:pt idx="21">
                  <c:v>-7.6360588901288606E-3</c:v>
                </c:pt>
                <c:pt idx="22">
                  <c:v>7.9046663313431242E-3</c:v>
                </c:pt>
                <c:pt idx="23">
                  <c:v>9.6063271206436873E-3</c:v>
                </c:pt>
                <c:pt idx="24">
                  <c:v>9.4206390250890504E-3</c:v>
                </c:pt>
                <c:pt idx="25">
                  <c:v>1.5403626526694802E-2</c:v>
                </c:pt>
                <c:pt idx="26">
                  <c:v>9.5250378911240219E-3</c:v>
                </c:pt>
                <c:pt idx="27">
                  <c:v>-4.6022493414653587E-2</c:v>
                </c:pt>
                <c:pt idx="28">
                  <c:v>-3.664185493928962E-2</c:v>
                </c:pt>
                <c:pt idx="29">
                  <c:v>3.6332721916396693E-3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'GDP(2)'!$I$5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cat>
            <c:numRef>
              <c:f>'GDP(2)'!$A$32:$A$61</c:f>
              <c:numCache>
                <c:formatCode>General</c:formatCod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</c:numCache>
            </c:numRef>
          </c:cat>
          <c:val>
            <c:numRef>
              <c:f>'GDP(2)'!$I$32:$I$61</c:f>
              <c:numCache>
                <c:formatCode>0.0000</c:formatCode>
                <c:ptCount val="30"/>
                <c:pt idx="0">
                  <c:v>3.9394654350682456E-2</c:v>
                </c:pt>
                <c:pt idx="1">
                  <c:v>3.1370286831938987E-2</c:v>
                </c:pt>
                <c:pt idx="2">
                  <c:v>3.526847304232672E-2</c:v>
                </c:pt>
                <c:pt idx="3">
                  <c:v>4.7626110107904296E-2</c:v>
                </c:pt>
                <c:pt idx="4">
                  <c:v>6.2810020750607487E-2</c:v>
                </c:pt>
                <c:pt idx="5">
                  <c:v>1.8898822347296118E-2</c:v>
                </c:pt>
                <c:pt idx="6">
                  <c:v>6.0988023728666629E-2</c:v>
                </c:pt>
                <c:pt idx="7">
                  <c:v>6.4012056070627432E-2</c:v>
                </c:pt>
                <c:pt idx="8">
                  <c:v>4.5709158259792382E-2</c:v>
                </c:pt>
                <c:pt idx="9">
                  <c:v>6.201769452363215E-2</c:v>
                </c:pt>
                <c:pt idx="10">
                  <c:v>2.3382074095923633E-2</c:v>
                </c:pt>
                <c:pt idx="11">
                  <c:v>7.1271607403631254E-3</c:v>
                </c:pt>
                <c:pt idx="12">
                  <c:v>-4.7944616535042783E-3</c:v>
                </c:pt>
                <c:pt idx="13">
                  <c:v>1.4983329289148362E-2</c:v>
                </c:pt>
                <c:pt idx="14">
                  <c:v>2.2814471618226362E-2</c:v>
                </c:pt>
                <c:pt idx="15">
                  <c:v>2.8801964959817683E-2</c:v>
                </c:pt>
                <c:pt idx="16">
                  <c:v>-1.988189190287315E-4</c:v>
                </c:pt>
                <c:pt idx="17">
                  <c:v>-1.4846152390789791E-2</c:v>
                </c:pt>
                <c:pt idx="18">
                  <c:v>7.3325750822794689E-3</c:v>
                </c:pt>
                <c:pt idx="19">
                  <c:v>2.5500929218553958E-2</c:v>
                </c:pt>
                <c:pt idx="20">
                  <c:v>-7.9197518936581224E-3</c:v>
                </c:pt>
                <c:pt idx="21">
                  <c:v>1.075999142773143E-2</c:v>
                </c:pt>
                <c:pt idx="22">
                  <c:v>2.1099971618190994E-2</c:v>
                </c:pt>
                <c:pt idx="23">
                  <c:v>1.9832227475884867E-2</c:v>
                </c:pt>
                <c:pt idx="24">
                  <c:v>2.2813540580964853E-2</c:v>
                </c:pt>
                <c:pt idx="25">
                  <c:v>2.3045953023691057E-2</c:v>
                </c:pt>
                <c:pt idx="26">
                  <c:v>1.8189558615586465E-2</c:v>
                </c:pt>
                <c:pt idx="27">
                  <c:v>-4.0814015501670964E-2</c:v>
                </c:pt>
                <c:pt idx="28">
                  <c:v>-2.4314197478581212E-2</c:v>
                </c:pt>
                <c:pt idx="29">
                  <c:v>2.2823393940798464E-2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15360"/>
        <c:axId val="208421248"/>
      </c:lineChart>
      <c:catAx>
        <c:axId val="2084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21248"/>
        <c:crosses val="autoZero"/>
        <c:auto val="1"/>
        <c:lblAlgn val="ctr"/>
        <c:lblOffset val="100"/>
        <c:noMultiLvlLbl val="0"/>
      </c:catAx>
      <c:valAx>
        <c:axId val="20842124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0841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2010</a:t>
            </a:r>
            <a:r>
              <a:rPr lang="ja-JP" altLang="en-US"/>
              <a:t>年の</a:t>
            </a:r>
            <a:r>
              <a:rPr lang="en-US" altLang="ja-JP"/>
              <a:t>GDP </a:t>
            </a:r>
            <a:r>
              <a:rPr lang="ja-JP" altLang="en-US"/>
              <a:t>　</a:t>
            </a:r>
            <a:r>
              <a:rPr lang="en-US" altLang="ja-JP"/>
              <a:t>538</a:t>
            </a:r>
            <a:r>
              <a:rPr lang="ja-JP" altLang="en-US"/>
              <a:t>兆円の内訳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GDP構成!$C$46:$H$46</c:f>
              <c:strCache>
                <c:ptCount val="6"/>
                <c:pt idx="0">
                  <c:v>民間消費</c:v>
                </c:pt>
                <c:pt idx="1">
                  <c:v>民間投資</c:v>
                </c:pt>
                <c:pt idx="2">
                  <c:v>政府消費</c:v>
                </c:pt>
                <c:pt idx="3">
                  <c:v>政府投資</c:v>
                </c:pt>
                <c:pt idx="4">
                  <c:v>在庫品増加</c:v>
                </c:pt>
                <c:pt idx="5">
                  <c:v>純輸出</c:v>
                </c:pt>
              </c:strCache>
            </c:strRef>
          </c:cat>
          <c:val>
            <c:numRef>
              <c:f>GDP構成!$C$77:$H$77</c:f>
              <c:numCache>
                <c:formatCode>#,##0</c:formatCode>
                <c:ptCount val="6"/>
                <c:pt idx="0">
                  <c:v>306463.8</c:v>
                </c:pt>
                <c:pt idx="1">
                  <c:v>84310.5</c:v>
                </c:pt>
                <c:pt idx="2">
                  <c:v>102959.8</c:v>
                </c:pt>
                <c:pt idx="3">
                  <c:v>19152.800000000003</c:v>
                </c:pt>
                <c:pt idx="4" formatCode="#,##0.0_ ">
                  <c:v>-1624.1999999999998</c:v>
                </c:pt>
                <c:pt idx="5">
                  <c:v>26695.7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GDP構成!$C$46</c:f>
              <c:strCache>
                <c:ptCount val="1"/>
                <c:pt idx="0">
                  <c:v>民間消費</c:v>
                </c:pt>
              </c:strCache>
            </c:strRef>
          </c:tx>
          <c:invertIfNegative val="0"/>
          <c:cat>
            <c:numRef>
              <c:f>GDP構成!$A$47:$A$77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GDP構成!$C$47:$C$77</c:f>
              <c:numCache>
                <c:formatCode>#,##0</c:formatCode>
                <c:ptCount val="31"/>
                <c:pt idx="0">
                  <c:v>167753.70000000001</c:v>
                </c:pt>
                <c:pt idx="1">
                  <c:v>171754.8</c:v>
                </c:pt>
                <c:pt idx="2">
                  <c:v>179712.9</c:v>
                </c:pt>
                <c:pt idx="3">
                  <c:v>185174.5</c:v>
                </c:pt>
                <c:pt idx="4">
                  <c:v>190722.2</c:v>
                </c:pt>
                <c:pt idx="5">
                  <c:v>199114.5</c:v>
                </c:pt>
                <c:pt idx="6">
                  <c:v>206209.7</c:v>
                </c:pt>
                <c:pt idx="7">
                  <c:v>216024.9</c:v>
                </c:pt>
                <c:pt idx="8">
                  <c:v>227538.5</c:v>
                </c:pt>
                <c:pt idx="9">
                  <c:v>236770</c:v>
                </c:pt>
                <c:pt idx="10">
                  <c:v>249500.79999999999</c:v>
                </c:pt>
                <c:pt idx="11">
                  <c:v>255112.9</c:v>
                </c:pt>
                <c:pt idx="12">
                  <c:v>258525.2</c:v>
                </c:pt>
                <c:pt idx="13">
                  <c:v>262070.39999999999</c:v>
                </c:pt>
                <c:pt idx="14">
                  <c:v>267691.59999999998</c:v>
                </c:pt>
                <c:pt idx="15">
                  <c:v>273691</c:v>
                </c:pt>
                <c:pt idx="16">
                  <c:v>281069</c:v>
                </c:pt>
                <c:pt idx="17">
                  <c:v>277852.40000000002</c:v>
                </c:pt>
                <c:pt idx="18">
                  <c:v>278588.79999999999</c:v>
                </c:pt>
                <c:pt idx="19">
                  <c:v>281703.40000000002</c:v>
                </c:pt>
                <c:pt idx="20">
                  <c:v>283757.5</c:v>
                </c:pt>
                <c:pt idx="21">
                  <c:v>287704.5</c:v>
                </c:pt>
                <c:pt idx="22">
                  <c:v>291203.09999999998</c:v>
                </c:pt>
                <c:pt idx="23">
                  <c:v>293067</c:v>
                </c:pt>
                <c:pt idx="24">
                  <c:v>296686.7</c:v>
                </c:pt>
                <c:pt idx="25">
                  <c:v>302154.40000000002</c:v>
                </c:pt>
                <c:pt idx="26">
                  <c:v>306352.8</c:v>
                </c:pt>
                <c:pt idx="27">
                  <c:v>310767.5</c:v>
                </c:pt>
                <c:pt idx="28">
                  <c:v>303975.7</c:v>
                </c:pt>
                <c:pt idx="29">
                  <c:v>303884.2</c:v>
                </c:pt>
                <c:pt idx="30">
                  <c:v>306463.8</c:v>
                </c:pt>
              </c:numCache>
            </c:numRef>
          </c:val>
        </c:ser>
        <c:ser>
          <c:idx val="1"/>
          <c:order val="1"/>
          <c:tx>
            <c:strRef>
              <c:f>GDP構成!$D$46</c:f>
              <c:strCache>
                <c:ptCount val="1"/>
                <c:pt idx="0">
                  <c:v>民間投資</c:v>
                </c:pt>
              </c:strCache>
            </c:strRef>
          </c:tx>
          <c:invertIfNegative val="0"/>
          <c:cat>
            <c:numRef>
              <c:f>GDP構成!$A$47:$A$77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GDP構成!$D$47:$D$77</c:f>
              <c:numCache>
                <c:formatCode>#,##0</c:formatCode>
                <c:ptCount val="31"/>
                <c:pt idx="0">
                  <c:v>53864.899999999994</c:v>
                </c:pt>
                <c:pt idx="1">
                  <c:v>56535.5</c:v>
                </c:pt>
                <c:pt idx="2">
                  <c:v>56249.299999999996</c:v>
                </c:pt>
                <c:pt idx="3">
                  <c:v>55728.000000000007</c:v>
                </c:pt>
                <c:pt idx="4">
                  <c:v>60575</c:v>
                </c:pt>
                <c:pt idx="5">
                  <c:v>69562</c:v>
                </c:pt>
                <c:pt idx="6">
                  <c:v>70855.599999999991</c:v>
                </c:pt>
                <c:pt idx="7">
                  <c:v>81546.599999999991</c:v>
                </c:pt>
                <c:pt idx="8">
                  <c:v>93515.4</c:v>
                </c:pt>
                <c:pt idx="9">
                  <c:v>101120.7</c:v>
                </c:pt>
                <c:pt idx="10">
                  <c:v>110242.1</c:v>
                </c:pt>
                <c:pt idx="11">
                  <c:v>108494.7</c:v>
                </c:pt>
                <c:pt idx="12">
                  <c:v>100087</c:v>
                </c:pt>
                <c:pt idx="13">
                  <c:v>90480.299999999988</c:v>
                </c:pt>
                <c:pt idx="14">
                  <c:v>91054.400000000009</c:v>
                </c:pt>
                <c:pt idx="15">
                  <c:v>93476.3</c:v>
                </c:pt>
                <c:pt idx="16">
                  <c:v>100846.29999999999</c:v>
                </c:pt>
                <c:pt idx="17">
                  <c:v>99997.1</c:v>
                </c:pt>
                <c:pt idx="18">
                  <c:v>88719.099999999991</c:v>
                </c:pt>
                <c:pt idx="19">
                  <c:v>86146.400000000009</c:v>
                </c:pt>
                <c:pt idx="20">
                  <c:v>95102.399999999994</c:v>
                </c:pt>
                <c:pt idx="21">
                  <c:v>89111.200000000012</c:v>
                </c:pt>
                <c:pt idx="22">
                  <c:v>87141.5</c:v>
                </c:pt>
                <c:pt idx="23">
                  <c:v>92703.8</c:v>
                </c:pt>
                <c:pt idx="24">
                  <c:v>98486.799999999988</c:v>
                </c:pt>
                <c:pt idx="25">
                  <c:v>103176.59999999999</c:v>
                </c:pt>
                <c:pt idx="26">
                  <c:v>108210.4</c:v>
                </c:pt>
                <c:pt idx="27">
                  <c:v>106959.20000000001</c:v>
                </c:pt>
                <c:pt idx="28">
                  <c:v>98776.2</c:v>
                </c:pt>
                <c:pt idx="29">
                  <c:v>78968.899999999994</c:v>
                </c:pt>
                <c:pt idx="30">
                  <c:v>84310.5</c:v>
                </c:pt>
              </c:numCache>
            </c:numRef>
          </c:val>
        </c:ser>
        <c:ser>
          <c:idx val="2"/>
          <c:order val="2"/>
          <c:tx>
            <c:strRef>
              <c:f>GDP構成!$E$46</c:f>
              <c:strCache>
                <c:ptCount val="1"/>
                <c:pt idx="0">
                  <c:v>政府消費</c:v>
                </c:pt>
              </c:strCache>
            </c:strRef>
          </c:tx>
          <c:invertIfNegative val="0"/>
          <c:cat>
            <c:numRef>
              <c:f>GDP構成!$A$47:$A$77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GDP構成!$E$47:$E$77</c:f>
              <c:numCache>
                <c:formatCode>#,##0</c:formatCode>
                <c:ptCount val="31"/>
                <c:pt idx="0">
                  <c:v>43719.8</c:v>
                </c:pt>
                <c:pt idx="1">
                  <c:v>46264.7</c:v>
                </c:pt>
                <c:pt idx="2">
                  <c:v>48223.7</c:v>
                </c:pt>
                <c:pt idx="3">
                  <c:v>50934.5</c:v>
                </c:pt>
                <c:pt idx="4">
                  <c:v>52226.1</c:v>
                </c:pt>
                <c:pt idx="5">
                  <c:v>53161.8</c:v>
                </c:pt>
                <c:pt idx="6">
                  <c:v>55205.1</c:v>
                </c:pt>
                <c:pt idx="7">
                  <c:v>57385.1</c:v>
                </c:pt>
                <c:pt idx="8">
                  <c:v>59469.1</c:v>
                </c:pt>
                <c:pt idx="9">
                  <c:v>61130.6</c:v>
                </c:pt>
                <c:pt idx="10">
                  <c:v>63470.6</c:v>
                </c:pt>
                <c:pt idx="11">
                  <c:v>65731.199999999997</c:v>
                </c:pt>
                <c:pt idx="12">
                  <c:v>67559.3</c:v>
                </c:pt>
                <c:pt idx="13">
                  <c:v>69798.899999999994</c:v>
                </c:pt>
                <c:pt idx="14">
                  <c:v>72261.5</c:v>
                </c:pt>
                <c:pt idx="15">
                  <c:v>75094.2</c:v>
                </c:pt>
                <c:pt idx="16">
                  <c:v>76366.100000000006</c:v>
                </c:pt>
                <c:pt idx="17">
                  <c:v>76967.3</c:v>
                </c:pt>
                <c:pt idx="18">
                  <c:v>78952.600000000006</c:v>
                </c:pt>
                <c:pt idx="19">
                  <c:v>82210.5</c:v>
                </c:pt>
                <c:pt idx="20">
                  <c:v>85714.2</c:v>
                </c:pt>
                <c:pt idx="21">
                  <c:v>88154.4</c:v>
                </c:pt>
                <c:pt idx="22">
                  <c:v>90019.5</c:v>
                </c:pt>
                <c:pt idx="23">
                  <c:v>92330.8</c:v>
                </c:pt>
                <c:pt idx="24">
                  <c:v>93886.7</c:v>
                </c:pt>
                <c:pt idx="25">
                  <c:v>94604.1</c:v>
                </c:pt>
                <c:pt idx="26">
                  <c:v>95677.7</c:v>
                </c:pt>
                <c:pt idx="27">
                  <c:v>97146.9</c:v>
                </c:pt>
                <c:pt idx="28">
                  <c:v>97304.2</c:v>
                </c:pt>
                <c:pt idx="29">
                  <c:v>100664.2</c:v>
                </c:pt>
                <c:pt idx="30">
                  <c:v>102959.8</c:v>
                </c:pt>
              </c:numCache>
            </c:numRef>
          </c:val>
        </c:ser>
        <c:ser>
          <c:idx val="3"/>
          <c:order val="3"/>
          <c:tx>
            <c:strRef>
              <c:f>GDP構成!$F$46</c:f>
              <c:strCache>
                <c:ptCount val="1"/>
                <c:pt idx="0">
                  <c:v>政府投資</c:v>
                </c:pt>
              </c:strCache>
            </c:strRef>
          </c:tx>
          <c:invertIfNegative val="0"/>
          <c:cat>
            <c:numRef>
              <c:f>GDP構成!$A$47:$A$77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GDP構成!$F$47:$F$77</c:f>
              <c:numCache>
                <c:formatCode>#,##0</c:formatCode>
                <c:ptCount val="31"/>
                <c:pt idx="0">
                  <c:v>25742.2</c:v>
                </c:pt>
                <c:pt idx="1">
                  <c:v>24267.399999999998</c:v>
                </c:pt>
                <c:pt idx="2">
                  <c:v>23622.9</c:v>
                </c:pt>
                <c:pt idx="3">
                  <c:v>23740.799999999999</c:v>
                </c:pt>
                <c:pt idx="4">
                  <c:v>23757.1</c:v>
                </c:pt>
                <c:pt idx="5">
                  <c:v>20508.400000000001</c:v>
                </c:pt>
                <c:pt idx="6">
                  <c:v>23577.5</c:v>
                </c:pt>
                <c:pt idx="7">
                  <c:v>25456.7</c:v>
                </c:pt>
                <c:pt idx="8">
                  <c:v>25713.899999999998</c:v>
                </c:pt>
                <c:pt idx="9">
                  <c:v>26590.899999999998</c:v>
                </c:pt>
                <c:pt idx="10">
                  <c:v>27970.6</c:v>
                </c:pt>
                <c:pt idx="11">
                  <c:v>29639.3</c:v>
                </c:pt>
                <c:pt idx="12">
                  <c:v>34946.1</c:v>
                </c:pt>
                <c:pt idx="13">
                  <c:v>38137.5</c:v>
                </c:pt>
                <c:pt idx="14">
                  <c:v>37897.5</c:v>
                </c:pt>
                <c:pt idx="15">
                  <c:v>40730.199999999997</c:v>
                </c:pt>
                <c:pt idx="16">
                  <c:v>39526.6</c:v>
                </c:pt>
                <c:pt idx="17">
                  <c:v>37016.6</c:v>
                </c:pt>
                <c:pt idx="18">
                  <c:v>37460.899999999994</c:v>
                </c:pt>
                <c:pt idx="19">
                  <c:v>37372.600000000006</c:v>
                </c:pt>
                <c:pt idx="20">
                  <c:v>34709.300000000003</c:v>
                </c:pt>
                <c:pt idx="21">
                  <c:v>32942.200000000004</c:v>
                </c:pt>
                <c:pt idx="22">
                  <c:v>31209.3</c:v>
                </c:pt>
                <c:pt idx="23">
                  <c:v>28200.2</c:v>
                </c:pt>
                <c:pt idx="24">
                  <c:v>24823.1</c:v>
                </c:pt>
                <c:pt idx="25">
                  <c:v>23424.100000000002</c:v>
                </c:pt>
                <c:pt idx="26">
                  <c:v>21332.3</c:v>
                </c:pt>
                <c:pt idx="27">
                  <c:v>20070</c:v>
                </c:pt>
                <c:pt idx="28">
                  <c:v>18707</c:v>
                </c:pt>
                <c:pt idx="29">
                  <c:v>21236.799999999999</c:v>
                </c:pt>
                <c:pt idx="30">
                  <c:v>19152.800000000003</c:v>
                </c:pt>
              </c:numCache>
            </c:numRef>
          </c:val>
        </c:ser>
        <c:ser>
          <c:idx val="4"/>
          <c:order val="4"/>
          <c:tx>
            <c:strRef>
              <c:f>GDP構成!$G$46</c:f>
              <c:strCache>
                <c:ptCount val="1"/>
                <c:pt idx="0">
                  <c:v>在庫品増加</c:v>
                </c:pt>
              </c:strCache>
            </c:strRef>
          </c:tx>
          <c:invertIfNegative val="0"/>
          <c:cat>
            <c:numRef>
              <c:f>GDP構成!$A$47:$A$77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GDP構成!$G$47:$G$77</c:f>
              <c:numCache>
                <c:formatCode>#,##0.0_ </c:formatCode>
                <c:ptCount val="31"/>
                <c:pt idx="0">
                  <c:v>-422.20000000000005</c:v>
                </c:pt>
                <c:pt idx="1">
                  <c:v>-44.100000000000136</c:v>
                </c:pt>
                <c:pt idx="2">
                  <c:v>-1129.1999999999998</c:v>
                </c:pt>
                <c:pt idx="3">
                  <c:v>-426.70000000000005</c:v>
                </c:pt>
                <c:pt idx="4">
                  <c:v>324.60000000000002</c:v>
                </c:pt>
                <c:pt idx="5">
                  <c:v>231.40000000000009</c:v>
                </c:pt>
                <c:pt idx="6">
                  <c:v>-558.29999999999995</c:v>
                </c:pt>
                <c:pt idx="7">
                  <c:v>1248.5999999999999</c:v>
                </c:pt>
                <c:pt idx="8">
                  <c:v>828.8</c:v>
                </c:pt>
                <c:pt idx="9">
                  <c:v>2022</c:v>
                </c:pt>
                <c:pt idx="10">
                  <c:v>1472.2</c:v>
                </c:pt>
                <c:pt idx="11">
                  <c:v>2523.8000000000002</c:v>
                </c:pt>
                <c:pt idx="12">
                  <c:v>-19.800000000000011</c:v>
                </c:pt>
                <c:pt idx="13">
                  <c:v>-548.5</c:v>
                </c:pt>
                <c:pt idx="14">
                  <c:v>-36.799999999999983</c:v>
                </c:pt>
                <c:pt idx="15">
                  <c:v>1769.8999999999999</c:v>
                </c:pt>
                <c:pt idx="16">
                  <c:v>2054.3000000000002</c:v>
                </c:pt>
                <c:pt idx="17">
                  <c:v>3454.2</c:v>
                </c:pt>
                <c:pt idx="18">
                  <c:v>504.90000000000003</c:v>
                </c:pt>
                <c:pt idx="19">
                  <c:v>-2215.1</c:v>
                </c:pt>
                <c:pt idx="20">
                  <c:v>2042.8000000000002</c:v>
                </c:pt>
                <c:pt idx="21">
                  <c:v>-771.7</c:v>
                </c:pt>
                <c:pt idx="22">
                  <c:v>-214.3</c:v>
                </c:pt>
                <c:pt idx="23">
                  <c:v>1127.4000000000001</c:v>
                </c:pt>
                <c:pt idx="24">
                  <c:v>1801.6</c:v>
                </c:pt>
                <c:pt idx="25">
                  <c:v>1814.6000000000001</c:v>
                </c:pt>
                <c:pt idx="26">
                  <c:v>2949.2</c:v>
                </c:pt>
                <c:pt idx="27">
                  <c:v>3576.7</c:v>
                </c:pt>
                <c:pt idx="28">
                  <c:v>1974.2</c:v>
                </c:pt>
                <c:pt idx="29">
                  <c:v>-3982.5</c:v>
                </c:pt>
                <c:pt idx="30">
                  <c:v>-1624.1999999999998</c:v>
                </c:pt>
              </c:numCache>
            </c:numRef>
          </c:val>
        </c:ser>
        <c:ser>
          <c:idx val="5"/>
          <c:order val="5"/>
          <c:tx>
            <c:strRef>
              <c:f>GDP構成!$H$46</c:f>
              <c:strCache>
                <c:ptCount val="1"/>
                <c:pt idx="0">
                  <c:v>純輸出</c:v>
                </c:pt>
              </c:strCache>
            </c:strRef>
          </c:tx>
          <c:invertIfNegative val="0"/>
          <c:cat>
            <c:numRef>
              <c:f>GDP構成!$A$47:$A$77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GDP構成!$H$47:$H$77</c:f>
              <c:numCache>
                <c:formatCode>#,##0</c:formatCode>
                <c:ptCount val="31"/>
                <c:pt idx="0">
                  <c:v>2251.4</c:v>
                </c:pt>
                <c:pt idx="1">
                  <c:v>4115.8</c:v>
                </c:pt>
                <c:pt idx="2">
                  <c:v>4957.6000000000004</c:v>
                </c:pt>
                <c:pt idx="3">
                  <c:v>6652.7</c:v>
                </c:pt>
                <c:pt idx="4">
                  <c:v>8576.2000000000007</c:v>
                </c:pt>
                <c:pt idx="5">
                  <c:v>10167.1</c:v>
                </c:pt>
                <c:pt idx="6">
                  <c:v>7533.5</c:v>
                </c:pt>
                <c:pt idx="7">
                  <c:v>5273.7</c:v>
                </c:pt>
                <c:pt idx="8">
                  <c:v>3353.3</c:v>
                </c:pt>
                <c:pt idx="9">
                  <c:v>1831.7</c:v>
                </c:pt>
                <c:pt idx="10">
                  <c:v>2365.9</c:v>
                </c:pt>
                <c:pt idx="11">
                  <c:v>4444</c:v>
                </c:pt>
                <c:pt idx="12">
                  <c:v>6514.2</c:v>
                </c:pt>
                <c:pt idx="13">
                  <c:v>6163.7</c:v>
                </c:pt>
                <c:pt idx="14">
                  <c:v>4856.7</c:v>
                </c:pt>
                <c:pt idx="15">
                  <c:v>951.2</c:v>
                </c:pt>
                <c:pt idx="16">
                  <c:v>-197.1</c:v>
                </c:pt>
                <c:pt idx="17">
                  <c:v>4734.8999999999996</c:v>
                </c:pt>
                <c:pt idx="18">
                  <c:v>5800.2</c:v>
                </c:pt>
                <c:pt idx="19">
                  <c:v>5857.3</c:v>
                </c:pt>
                <c:pt idx="20">
                  <c:v>6295.3</c:v>
                </c:pt>
                <c:pt idx="21">
                  <c:v>3598.9</c:v>
                </c:pt>
                <c:pt idx="22">
                  <c:v>7176.2</c:v>
                </c:pt>
                <c:pt idx="23">
                  <c:v>11265.1</c:v>
                </c:pt>
                <c:pt idx="24">
                  <c:v>14072.5</c:v>
                </c:pt>
                <c:pt idx="25">
                  <c:v>17073.900000000001</c:v>
                </c:pt>
                <c:pt idx="26">
                  <c:v>21553.1</c:v>
                </c:pt>
                <c:pt idx="27">
                  <c:v>28063.1</c:v>
                </c:pt>
                <c:pt idx="28">
                  <c:v>21329.3</c:v>
                </c:pt>
                <c:pt idx="29">
                  <c:v>20114.5</c:v>
                </c:pt>
                <c:pt idx="30">
                  <c:v>26695.7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268288"/>
        <c:axId val="208343808"/>
      </c:barChart>
      <c:catAx>
        <c:axId val="20826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343808"/>
        <c:crosses val="autoZero"/>
        <c:auto val="1"/>
        <c:lblAlgn val="ctr"/>
        <c:lblOffset val="100"/>
        <c:noMultiLvlLbl val="0"/>
      </c:catAx>
      <c:valAx>
        <c:axId val="208343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8268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制度部門別純貸出!$C$40</c:f>
              <c:strCache>
                <c:ptCount val="1"/>
                <c:pt idx="0">
                  <c:v>企業</c:v>
                </c:pt>
              </c:strCache>
            </c:strRef>
          </c:tx>
          <c:marker>
            <c:symbol val="none"/>
          </c:marker>
          <c:cat>
            <c:numRef>
              <c:f>制度部門別純貸出!$A$41:$A$70</c:f>
              <c:numCache>
                <c:formatCode>General</c:formatCode>
                <c:ptCount val="3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</c:numCache>
            </c:numRef>
          </c:cat>
          <c:val>
            <c:numRef>
              <c:f>制度部門別純貸出!$C$41:$C$70</c:f>
              <c:numCache>
                <c:formatCode>#,##0.0;[Red]\-#,##0.0</c:formatCode>
                <c:ptCount val="30"/>
                <c:pt idx="0">
                  <c:v>-3761.5</c:v>
                </c:pt>
                <c:pt idx="1">
                  <c:v>-11259</c:v>
                </c:pt>
                <c:pt idx="2">
                  <c:v>-7713.4000000000005</c:v>
                </c:pt>
                <c:pt idx="3">
                  <c:v>-9661.1</c:v>
                </c:pt>
                <c:pt idx="4">
                  <c:v>-13713.5</c:v>
                </c:pt>
                <c:pt idx="5">
                  <c:v>-19913.300000000003</c:v>
                </c:pt>
                <c:pt idx="6">
                  <c:v>-14608.4</c:v>
                </c:pt>
                <c:pt idx="7">
                  <c:v>-18461.899999999998</c:v>
                </c:pt>
                <c:pt idx="8">
                  <c:v>-24099.8</c:v>
                </c:pt>
                <c:pt idx="9">
                  <c:v>-38498.6</c:v>
                </c:pt>
                <c:pt idx="10">
                  <c:v>-52542.9</c:v>
                </c:pt>
                <c:pt idx="11">
                  <c:v>-37484.9</c:v>
                </c:pt>
                <c:pt idx="12">
                  <c:v>-19653.3</c:v>
                </c:pt>
                <c:pt idx="13">
                  <c:v>-6036.8999999999987</c:v>
                </c:pt>
                <c:pt idx="14">
                  <c:v>5065.2</c:v>
                </c:pt>
                <c:pt idx="15">
                  <c:v>-4800.7000000000007</c:v>
                </c:pt>
                <c:pt idx="16">
                  <c:v>10810.900000000001</c:v>
                </c:pt>
                <c:pt idx="17">
                  <c:v>911.70000000000027</c:v>
                </c:pt>
                <c:pt idx="18">
                  <c:v>35486.300000000003</c:v>
                </c:pt>
                <c:pt idx="19">
                  <c:v>15275.300000000001</c:v>
                </c:pt>
                <c:pt idx="20">
                  <c:v>17797.899999999998</c:v>
                </c:pt>
                <c:pt idx="21">
                  <c:v>22332.400000000001</c:v>
                </c:pt>
                <c:pt idx="22">
                  <c:v>38816.5</c:v>
                </c:pt>
                <c:pt idx="23">
                  <c:v>36845.5</c:v>
                </c:pt>
                <c:pt idx="24">
                  <c:v>35307.599999999999</c:v>
                </c:pt>
                <c:pt idx="25">
                  <c:v>33291</c:v>
                </c:pt>
                <c:pt idx="26">
                  <c:v>5554.8</c:v>
                </c:pt>
                <c:pt idx="27">
                  <c:v>21424.400000000001</c:v>
                </c:pt>
                <c:pt idx="28">
                  <c:v>4220</c:v>
                </c:pt>
                <c:pt idx="29">
                  <c:v>22963.5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制度部門別純貸出!$D$40</c:f>
              <c:strCache>
                <c:ptCount val="1"/>
                <c:pt idx="0">
                  <c:v>家計</c:v>
                </c:pt>
              </c:strCache>
            </c:strRef>
          </c:tx>
          <c:marker>
            <c:symbol val="none"/>
          </c:marker>
          <c:cat>
            <c:numRef>
              <c:f>制度部門別純貸出!$A$41:$A$70</c:f>
              <c:numCache>
                <c:formatCode>General</c:formatCode>
                <c:ptCount val="3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</c:numCache>
            </c:numRef>
          </c:cat>
          <c:val>
            <c:numRef>
              <c:f>制度部門別純貸出!$D$41:$D$70</c:f>
              <c:numCache>
                <c:formatCode>#,##0.0;[Red]\-#,##0.0</c:formatCode>
                <c:ptCount val="30"/>
                <c:pt idx="0">
                  <c:v>17888.099999999999</c:v>
                </c:pt>
                <c:pt idx="1">
                  <c:v>24474</c:v>
                </c:pt>
                <c:pt idx="2">
                  <c:v>21261.9</c:v>
                </c:pt>
                <c:pt idx="3">
                  <c:v>27891.8</c:v>
                </c:pt>
                <c:pt idx="4">
                  <c:v>28990.1</c:v>
                </c:pt>
                <c:pt idx="5">
                  <c:v>35500.800000000003</c:v>
                </c:pt>
                <c:pt idx="6">
                  <c:v>31810.2</c:v>
                </c:pt>
                <c:pt idx="7">
                  <c:v>27488.3</c:v>
                </c:pt>
                <c:pt idx="8">
                  <c:v>29978.9</c:v>
                </c:pt>
                <c:pt idx="9">
                  <c:v>38359.599999999999</c:v>
                </c:pt>
                <c:pt idx="10">
                  <c:v>43433.1</c:v>
                </c:pt>
                <c:pt idx="11">
                  <c:v>42893.599999999999</c:v>
                </c:pt>
                <c:pt idx="12">
                  <c:v>35929.300000000003</c:v>
                </c:pt>
                <c:pt idx="13">
                  <c:v>33335.4</c:v>
                </c:pt>
                <c:pt idx="14">
                  <c:v>28015.3</c:v>
                </c:pt>
                <c:pt idx="15">
                  <c:v>32089.8</c:v>
                </c:pt>
                <c:pt idx="16">
                  <c:v>17084.2</c:v>
                </c:pt>
                <c:pt idx="17">
                  <c:v>28526.9</c:v>
                </c:pt>
                <c:pt idx="18">
                  <c:v>33591.1</c:v>
                </c:pt>
                <c:pt idx="19">
                  <c:v>30177.5</c:v>
                </c:pt>
                <c:pt idx="20">
                  <c:v>27013.4</c:v>
                </c:pt>
                <c:pt idx="21">
                  <c:v>19896.900000000001</c:v>
                </c:pt>
                <c:pt idx="22">
                  <c:v>8933.1</c:v>
                </c:pt>
                <c:pt idx="23">
                  <c:v>13740.6</c:v>
                </c:pt>
                <c:pt idx="24">
                  <c:v>8949.6</c:v>
                </c:pt>
                <c:pt idx="25">
                  <c:v>9632.9</c:v>
                </c:pt>
                <c:pt idx="26">
                  <c:v>15941.4</c:v>
                </c:pt>
                <c:pt idx="27">
                  <c:v>11249.7</c:v>
                </c:pt>
                <c:pt idx="28">
                  <c:v>14220.8</c:v>
                </c:pt>
                <c:pt idx="29">
                  <c:v>27156.5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制度部門別純貸出!$F$40</c:f>
              <c:strCache>
                <c:ptCount val="1"/>
                <c:pt idx="0">
                  <c:v>政府</c:v>
                </c:pt>
              </c:strCache>
            </c:strRef>
          </c:tx>
          <c:marker>
            <c:symbol val="none"/>
          </c:marker>
          <c:cat>
            <c:numRef>
              <c:f>制度部門別純貸出!$A$41:$A$70</c:f>
              <c:numCache>
                <c:formatCode>General</c:formatCode>
                <c:ptCount val="3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</c:numCache>
            </c:numRef>
          </c:cat>
          <c:val>
            <c:numRef>
              <c:f>制度部門別純貸出!$F$41:$F$70</c:f>
              <c:numCache>
                <c:formatCode>#,##0.0;[Red]\-#,##0.0</c:formatCode>
                <c:ptCount val="30"/>
                <c:pt idx="0">
                  <c:v>-10968.7</c:v>
                </c:pt>
                <c:pt idx="1">
                  <c:v>-10814.7</c:v>
                </c:pt>
                <c:pt idx="2">
                  <c:v>-10849</c:v>
                </c:pt>
                <c:pt idx="3">
                  <c:v>-10033.5</c:v>
                </c:pt>
                <c:pt idx="4">
                  <c:v>-7435.9</c:v>
                </c:pt>
                <c:pt idx="5">
                  <c:v>-4871.3</c:v>
                </c:pt>
                <c:pt idx="6">
                  <c:v>-3669.9</c:v>
                </c:pt>
                <c:pt idx="7">
                  <c:v>-818.3</c:v>
                </c:pt>
                <c:pt idx="8">
                  <c:v>4660.2</c:v>
                </c:pt>
                <c:pt idx="9">
                  <c:v>6846.4</c:v>
                </c:pt>
                <c:pt idx="10">
                  <c:v>11499.4</c:v>
                </c:pt>
                <c:pt idx="11">
                  <c:v>11136.6</c:v>
                </c:pt>
                <c:pt idx="12">
                  <c:v>-4620.2</c:v>
                </c:pt>
                <c:pt idx="13">
                  <c:v>-13933.9</c:v>
                </c:pt>
                <c:pt idx="14">
                  <c:v>-20572.2</c:v>
                </c:pt>
                <c:pt idx="15">
                  <c:v>-24617.7</c:v>
                </c:pt>
                <c:pt idx="16">
                  <c:v>-24601.3</c:v>
                </c:pt>
                <c:pt idx="17">
                  <c:v>-20481.3</c:v>
                </c:pt>
                <c:pt idx="18">
                  <c:v>-59691.1</c:v>
                </c:pt>
                <c:pt idx="19">
                  <c:v>-39281.199999999997</c:v>
                </c:pt>
                <c:pt idx="20">
                  <c:v>-34479</c:v>
                </c:pt>
                <c:pt idx="21">
                  <c:v>-33510.199999999997</c:v>
                </c:pt>
                <c:pt idx="22">
                  <c:v>-40847</c:v>
                </c:pt>
                <c:pt idx="23">
                  <c:v>-37782.6</c:v>
                </c:pt>
                <c:pt idx="24">
                  <c:v>-27295.1</c:v>
                </c:pt>
                <c:pt idx="25">
                  <c:v>-30856.3</c:v>
                </c:pt>
                <c:pt idx="26">
                  <c:v>-5115.8999999999996</c:v>
                </c:pt>
                <c:pt idx="27">
                  <c:v>-15122.6</c:v>
                </c:pt>
                <c:pt idx="28">
                  <c:v>-15525.7</c:v>
                </c:pt>
                <c:pt idx="29">
                  <c:v>-44737.4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30080"/>
        <c:axId val="207171968"/>
      </c:lineChart>
      <c:catAx>
        <c:axId val="20563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171968"/>
        <c:crosses val="autoZero"/>
        <c:auto val="1"/>
        <c:lblAlgn val="ctr"/>
        <c:lblOffset val="100"/>
        <c:noMultiLvlLbl val="0"/>
      </c:catAx>
      <c:valAx>
        <c:axId val="207171968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20563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制度部門別純貸出!$E$40</c:f>
              <c:strCache>
                <c:ptCount val="1"/>
                <c:pt idx="0">
                  <c:v>民間</c:v>
                </c:pt>
              </c:strCache>
            </c:strRef>
          </c:tx>
          <c:marker>
            <c:symbol val="none"/>
          </c:marker>
          <c:cat>
            <c:numRef>
              <c:f>制度部門別純貸出!$A$41:$A$70</c:f>
              <c:numCache>
                <c:formatCode>General</c:formatCode>
                <c:ptCount val="3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</c:numCache>
            </c:numRef>
          </c:cat>
          <c:val>
            <c:numRef>
              <c:f>制度部門別純貸出!$E$41:$E$70</c:f>
              <c:numCache>
                <c:formatCode>#,##0.0;[Red]\-#,##0.0</c:formatCode>
                <c:ptCount val="30"/>
                <c:pt idx="0">
                  <c:v>14126.599999999999</c:v>
                </c:pt>
                <c:pt idx="1">
                  <c:v>13215</c:v>
                </c:pt>
                <c:pt idx="2">
                  <c:v>13548.5</c:v>
                </c:pt>
                <c:pt idx="3">
                  <c:v>18230.699999999997</c:v>
                </c:pt>
                <c:pt idx="4">
                  <c:v>15276.599999999999</c:v>
                </c:pt>
                <c:pt idx="5">
                  <c:v>15587.5</c:v>
                </c:pt>
                <c:pt idx="6">
                  <c:v>17201.800000000003</c:v>
                </c:pt>
                <c:pt idx="7">
                  <c:v>9026.4000000000015</c:v>
                </c:pt>
                <c:pt idx="8">
                  <c:v>5879.1000000000022</c:v>
                </c:pt>
                <c:pt idx="9">
                  <c:v>-139</c:v>
                </c:pt>
                <c:pt idx="10">
                  <c:v>-9109.8000000000029</c:v>
                </c:pt>
                <c:pt idx="11">
                  <c:v>5408.6999999999971</c:v>
                </c:pt>
                <c:pt idx="12">
                  <c:v>16276.000000000004</c:v>
                </c:pt>
                <c:pt idx="13">
                  <c:v>27298.500000000004</c:v>
                </c:pt>
                <c:pt idx="14">
                  <c:v>33080.5</c:v>
                </c:pt>
                <c:pt idx="15">
                  <c:v>27289.1</c:v>
                </c:pt>
                <c:pt idx="16">
                  <c:v>27895.100000000002</c:v>
                </c:pt>
                <c:pt idx="17">
                  <c:v>29438.600000000002</c:v>
                </c:pt>
                <c:pt idx="18">
                  <c:v>69077.399999999994</c:v>
                </c:pt>
                <c:pt idx="19">
                  <c:v>45452.800000000003</c:v>
                </c:pt>
                <c:pt idx="20">
                  <c:v>44811.3</c:v>
                </c:pt>
                <c:pt idx="21">
                  <c:v>42229.3</c:v>
                </c:pt>
                <c:pt idx="22">
                  <c:v>47749.599999999999</c:v>
                </c:pt>
                <c:pt idx="23">
                  <c:v>50586.1</c:v>
                </c:pt>
                <c:pt idx="24">
                  <c:v>44257.2</c:v>
                </c:pt>
                <c:pt idx="25">
                  <c:v>42923.9</c:v>
                </c:pt>
                <c:pt idx="26">
                  <c:v>21496.2</c:v>
                </c:pt>
                <c:pt idx="27">
                  <c:v>32674.100000000002</c:v>
                </c:pt>
                <c:pt idx="28">
                  <c:v>18440.8</c:v>
                </c:pt>
                <c:pt idx="29">
                  <c:v>50120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制度部門別純貸出!$F$40</c:f>
              <c:strCache>
                <c:ptCount val="1"/>
                <c:pt idx="0">
                  <c:v>政府</c:v>
                </c:pt>
              </c:strCache>
            </c:strRef>
          </c:tx>
          <c:marker>
            <c:symbol val="none"/>
          </c:marker>
          <c:cat>
            <c:numRef>
              <c:f>制度部門別純貸出!$A$41:$A$70</c:f>
              <c:numCache>
                <c:formatCode>General</c:formatCode>
                <c:ptCount val="3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</c:numCache>
            </c:numRef>
          </c:cat>
          <c:val>
            <c:numRef>
              <c:f>制度部門別純貸出!$F$41:$F$70</c:f>
              <c:numCache>
                <c:formatCode>#,##0.0;[Red]\-#,##0.0</c:formatCode>
                <c:ptCount val="30"/>
                <c:pt idx="0">
                  <c:v>-10968.7</c:v>
                </c:pt>
                <c:pt idx="1">
                  <c:v>-10814.7</c:v>
                </c:pt>
                <c:pt idx="2">
                  <c:v>-10849</c:v>
                </c:pt>
                <c:pt idx="3">
                  <c:v>-10033.5</c:v>
                </c:pt>
                <c:pt idx="4">
                  <c:v>-7435.9</c:v>
                </c:pt>
                <c:pt idx="5">
                  <c:v>-4871.3</c:v>
                </c:pt>
                <c:pt idx="6">
                  <c:v>-3669.9</c:v>
                </c:pt>
                <c:pt idx="7">
                  <c:v>-818.3</c:v>
                </c:pt>
                <c:pt idx="8">
                  <c:v>4660.2</c:v>
                </c:pt>
                <c:pt idx="9">
                  <c:v>6846.4</c:v>
                </c:pt>
                <c:pt idx="10">
                  <c:v>11499.4</c:v>
                </c:pt>
                <c:pt idx="11">
                  <c:v>11136.6</c:v>
                </c:pt>
                <c:pt idx="12">
                  <c:v>-4620.2</c:v>
                </c:pt>
                <c:pt idx="13">
                  <c:v>-13933.9</c:v>
                </c:pt>
                <c:pt idx="14">
                  <c:v>-20572.2</c:v>
                </c:pt>
                <c:pt idx="15">
                  <c:v>-24617.7</c:v>
                </c:pt>
                <c:pt idx="16">
                  <c:v>-24601.3</c:v>
                </c:pt>
                <c:pt idx="17">
                  <c:v>-20481.3</c:v>
                </c:pt>
                <c:pt idx="18">
                  <c:v>-59691.1</c:v>
                </c:pt>
                <c:pt idx="19">
                  <c:v>-39281.199999999997</c:v>
                </c:pt>
                <c:pt idx="20">
                  <c:v>-34479</c:v>
                </c:pt>
                <c:pt idx="21">
                  <c:v>-33510.199999999997</c:v>
                </c:pt>
                <c:pt idx="22">
                  <c:v>-40847</c:v>
                </c:pt>
                <c:pt idx="23">
                  <c:v>-37782.6</c:v>
                </c:pt>
                <c:pt idx="24">
                  <c:v>-27295.1</c:v>
                </c:pt>
                <c:pt idx="25">
                  <c:v>-30856.3</c:v>
                </c:pt>
                <c:pt idx="26">
                  <c:v>-5115.8999999999996</c:v>
                </c:pt>
                <c:pt idx="27">
                  <c:v>-15122.6</c:v>
                </c:pt>
                <c:pt idx="28">
                  <c:v>-15525.7</c:v>
                </c:pt>
                <c:pt idx="29">
                  <c:v>-44737.4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01024"/>
        <c:axId val="207202560"/>
      </c:lineChart>
      <c:catAx>
        <c:axId val="20720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202560"/>
        <c:crosses val="autoZero"/>
        <c:auto val="1"/>
        <c:lblAlgn val="ctr"/>
        <c:lblOffset val="100"/>
        <c:noMultiLvlLbl val="0"/>
      </c:catAx>
      <c:valAx>
        <c:axId val="207202560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20720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</a:t>
            </a:r>
            <a:r>
              <a:rPr lang="en-US" altLang="en-US"/>
              <a:t>GDP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GNP長期!$N$6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xVal>
            <c:numRef>
              <c:f>GNP長期!$I$7:$I$132</c:f>
              <c:numCache>
                <c:formatCode>General</c:formatCode>
                <c:ptCount val="126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</c:numCache>
            </c:numRef>
          </c:xVal>
          <c:yVal>
            <c:numRef>
              <c:f>GNP長期!$N$7:$N$132</c:f>
              <c:numCache>
                <c:formatCode>General</c:formatCode>
                <c:ptCount val="126"/>
                <c:pt idx="0">
                  <c:v>0.80600000000000005</c:v>
                </c:pt>
                <c:pt idx="1">
                  <c:v>0.8</c:v>
                </c:pt>
                <c:pt idx="2">
                  <c:v>0.81799999999999995</c:v>
                </c:pt>
                <c:pt idx="3">
                  <c:v>0.86599999999999999</c:v>
                </c:pt>
                <c:pt idx="4">
                  <c:v>0.95499999999999996</c:v>
                </c:pt>
                <c:pt idx="5">
                  <c:v>1.056</c:v>
                </c:pt>
                <c:pt idx="6">
                  <c:v>1.139</c:v>
                </c:pt>
                <c:pt idx="7">
                  <c:v>1.125</c:v>
                </c:pt>
                <c:pt idx="8">
                  <c:v>1.1970000000000001</c:v>
                </c:pt>
                <c:pt idx="9">
                  <c:v>1.3380000000000001</c:v>
                </c:pt>
                <c:pt idx="10">
                  <c:v>1.552</c:v>
                </c:pt>
                <c:pt idx="11">
                  <c:v>1.6659999999999999</c:v>
                </c:pt>
                <c:pt idx="12">
                  <c:v>1.9570000000000001</c:v>
                </c:pt>
                <c:pt idx="13">
                  <c:v>2.194</c:v>
                </c:pt>
                <c:pt idx="14">
                  <c:v>2.3140000000000001</c:v>
                </c:pt>
                <c:pt idx="15">
                  <c:v>2.4140000000000001</c:v>
                </c:pt>
                <c:pt idx="16">
                  <c:v>2.484</c:v>
                </c:pt>
                <c:pt idx="17">
                  <c:v>2.5369999999999999</c:v>
                </c:pt>
                <c:pt idx="18">
                  <c:v>2.6960000000000002</c:v>
                </c:pt>
                <c:pt idx="19">
                  <c:v>3.028</c:v>
                </c:pt>
                <c:pt idx="20">
                  <c:v>3.0840000000000001</c:v>
                </c:pt>
                <c:pt idx="21">
                  <c:v>3.302</c:v>
                </c:pt>
                <c:pt idx="22">
                  <c:v>3.7429999999999999</c:v>
                </c:pt>
                <c:pt idx="23">
                  <c:v>3.766</c:v>
                </c:pt>
                <c:pt idx="24">
                  <c:v>3.78</c:v>
                </c:pt>
                <c:pt idx="25">
                  <c:v>3.9249999999999998</c:v>
                </c:pt>
                <c:pt idx="26">
                  <c:v>4.4630000000000001</c:v>
                </c:pt>
                <c:pt idx="27">
                  <c:v>4.774</c:v>
                </c:pt>
                <c:pt idx="28">
                  <c:v>5.0129999999999999</c:v>
                </c:pt>
                <c:pt idx="29">
                  <c:v>4.7380000000000004</c:v>
                </c:pt>
                <c:pt idx="30">
                  <c:v>4.9909999999999997</c:v>
                </c:pt>
                <c:pt idx="31">
                  <c:v>6.1479999999999997</c:v>
                </c:pt>
                <c:pt idx="32">
                  <c:v>8.5920000000000005</c:v>
                </c:pt>
                <c:pt idx="33">
                  <c:v>11.839</c:v>
                </c:pt>
                <c:pt idx="34">
                  <c:v>15.452999999999999</c:v>
                </c:pt>
                <c:pt idx="35">
                  <c:v>15.896000000000001</c:v>
                </c:pt>
                <c:pt idx="36">
                  <c:v>14.885999999999999</c:v>
                </c:pt>
                <c:pt idx="37">
                  <c:v>15.573</c:v>
                </c:pt>
                <c:pt idx="38">
                  <c:v>14.923999999999999</c:v>
                </c:pt>
                <c:pt idx="39">
                  <c:v>15.576000000000001</c:v>
                </c:pt>
                <c:pt idx="40">
                  <c:v>16.265000000000001</c:v>
                </c:pt>
                <c:pt idx="41">
                  <c:v>15.975</c:v>
                </c:pt>
                <c:pt idx="42">
                  <c:v>16.292999999999999</c:v>
                </c:pt>
                <c:pt idx="43">
                  <c:v>16.506</c:v>
                </c:pt>
                <c:pt idx="44">
                  <c:v>16.286000000000001</c:v>
                </c:pt>
                <c:pt idx="45">
                  <c:v>13.85</c:v>
                </c:pt>
                <c:pt idx="46">
                  <c:v>12.52</c:v>
                </c:pt>
                <c:pt idx="47">
                  <c:v>13.042999999999999</c:v>
                </c:pt>
                <c:pt idx="48">
                  <c:v>14.334</c:v>
                </c:pt>
                <c:pt idx="49">
                  <c:v>15.672000000000001</c:v>
                </c:pt>
                <c:pt idx="50">
                  <c:v>16.734000000000002</c:v>
                </c:pt>
                <c:pt idx="51">
                  <c:v>17.8</c:v>
                </c:pt>
                <c:pt idx="52">
                  <c:v>23.425999999999998</c:v>
                </c:pt>
                <c:pt idx="53">
                  <c:v>26.792999999999999</c:v>
                </c:pt>
                <c:pt idx="54">
                  <c:v>33.082999999999998</c:v>
                </c:pt>
                <c:pt idx="55">
                  <c:v>39.396000000000001</c:v>
                </c:pt>
                <c:pt idx="56">
                  <c:v>44.896000000000001</c:v>
                </c:pt>
                <c:pt idx="57">
                  <c:v>54.384</c:v>
                </c:pt>
                <c:pt idx="58">
                  <c:v>63.823999999999998</c:v>
                </c:pt>
                <c:pt idx="59">
                  <c:v>74.503</c:v>
                </c:pt>
                <c:pt idx="61">
                  <c:v>474</c:v>
                </c:pt>
                <c:pt idx="62">
                  <c:v>1309</c:v>
                </c:pt>
                <c:pt idx="63">
                  <c:v>2666</c:v>
                </c:pt>
                <c:pt idx="64">
                  <c:v>3375</c:v>
                </c:pt>
                <c:pt idx="65">
                  <c:v>3947</c:v>
                </c:pt>
                <c:pt idx="66">
                  <c:v>5444</c:v>
                </c:pt>
                <c:pt idx="67">
                  <c:v>6261</c:v>
                </c:pt>
                <c:pt idx="68">
                  <c:v>7059</c:v>
                </c:pt>
                <c:pt idx="69">
                  <c:v>7829</c:v>
                </c:pt>
                <c:pt idx="70">
                  <c:v>8622</c:v>
                </c:pt>
                <c:pt idx="71">
                  <c:v>9725</c:v>
                </c:pt>
                <c:pt idx="72">
                  <c:v>11082</c:v>
                </c:pt>
                <c:pt idx="73">
                  <c:v>11520</c:v>
                </c:pt>
                <c:pt idx="74">
                  <c:v>12926</c:v>
                </c:pt>
                <c:pt idx="75">
                  <c:v>15487</c:v>
                </c:pt>
                <c:pt idx="76">
                  <c:v>19125</c:v>
                </c:pt>
                <c:pt idx="77">
                  <c:v>21203</c:v>
                </c:pt>
                <c:pt idx="78">
                  <c:v>24475</c:v>
                </c:pt>
                <c:pt idx="79">
                  <c:v>28917</c:v>
                </c:pt>
                <c:pt idx="80">
                  <c:v>32800</c:v>
                </c:pt>
                <c:pt idx="81">
                  <c:v>38085</c:v>
                </c:pt>
                <c:pt idx="82">
                  <c:v>44629</c:v>
                </c:pt>
                <c:pt idx="83">
                  <c:v>52922</c:v>
                </c:pt>
                <c:pt idx="84">
                  <c:v>62260</c:v>
                </c:pt>
                <c:pt idx="85">
                  <c:v>73345</c:v>
                </c:pt>
                <c:pt idx="86">
                  <c:v>80701</c:v>
                </c:pt>
                <c:pt idx="87">
                  <c:v>92394</c:v>
                </c:pt>
                <c:pt idx="88">
                  <c:v>112498</c:v>
                </c:pt>
                <c:pt idx="89">
                  <c:v>134244</c:v>
                </c:pt>
                <c:pt idx="90">
                  <c:v>148327</c:v>
                </c:pt>
                <c:pt idx="91">
                  <c:v>166573</c:v>
                </c:pt>
                <c:pt idx="92">
                  <c:v>185622</c:v>
                </c:pt>
                <c:pt idx="93">
                  <c:v>204404</c:v>
                </c:pt>
                <c:pt idx="94">
                  <c:v>221547</c:v>
                </c:pt>
                <c:pt idx="95">
                  <c:v>248375.9</c:v>
                </c:pt>
                <c:pt idx="96">
                  <c:v>264641.7</c:v>
                </c:pt>
                <c:pt idx="97">
                  <c:v>276162.8</c:v>
                </c:pt>
                <c:pt idx="98">
                  <c:v>288772.7</c:v>
                </c:pt>
                <c:pt idx="99">
                  <c:v>308238.40000000002</c:v>
                </c:pt>
                <c:pt idx="100">
                  <c:v>330396.79999999999</c:v>
                </c:pt>
                <c:pt idx="101">
                  <c:v>342266.4</c:v>
                </c:pt>
                <c:pt idx="102">
                  <c:v>362296.7</c:v>
                </c:pt>
                <c:pt idx="103">
                  <c:v>387685.6</c:v>
                </c:pt>
                <c:pt idx="104">
                  <c:v>415885.2</c:v>
                </c:pt>
                <c:pt idx="105">
                  <c:v>451683</c:v>
                </c:pt>
                <c:pt idx="106">
                  <c:v>473607.6</c:v>
                </c:pt>
                <c:pt idx="107">
                  <c:v>483255.6</c:v>
                </c:pt>
                <c:pt idx="108">
                  <c:v>482607.6</c:v>
                </c:pt>
                <c:pt idx="109">
                  <c:v>489378.8</c:v>
                </c:pt>
                <c:pt idx="110">
                  <c:v>497740</c:v>
                </c:pt>
                <c:pt idx="111">
                  <c:v>509095.8</c:v>
                </c:pt>
                <c:pt idx="112">
                  <c:v>513612.9</c:v>
                </c:pt>
                <c:pt idx="113">
                  <c:v>503324.1</c:v>
                </c:pt>
                <c:pt idx="114">
                  <c:v>499544.2</c:v>
                </c:pt>
                <c:pt idx="115">
                  <c:v>504118.8</c:v>
                </c:pt>
                <c:pt idx="116">
                  <c:v>493644.7</c:v>
                </c:pt>
                <c:pt idx="117">
                  <c:v>489875.20000000001</c:v>
                </c:pt>
                <c:pt idx="118">
                  <c:v>493747.5</c:v>
                </c:pt>
                <c:pt idx="119">
                  <c:v>498490.6</c:v>
                </c:pt>
                <c:pt idx="120">
                  <c:v>503186.7</c:v>
                </c:pt>
                <c:pt idx="121">
                  <c:v>510937.59999999998</c:v>
                </c:pt>
                <c:pt idx="122">
                  <c:v>515804.3</c:v>
                </c:pt>
                <c:pt idx="123">
                  <c:v>492065.7</c:v>
                </c:pt>
                <c:pt idx="124">
                  <c:v>474035.5</c:v>
                </c:pt>
                <c:pt idx="125">
                  <c:v>475757.8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272192"/>
        <c:axId val="208809984"/>
      </c:scatterChart>
      <c:valAx>
        <c:axId val="207272192"/>
        <c:scaling>
          <c:orientation val="minMax"/>
          <c:max val="2010"/>
          <c:min val="1880"/>
        </c:scaling>
        <c:delete val="0"/>
        <c:axPos val="b"/>
        <c:numFmt formatCode="General" sourceLinked="1"/>
        <c:majorTickMark val="out"/>
        <c:minorTickMark val="none"/>
        <c:tickLblPos val="nextTo"/>
        <c:crossAx val="208809984"/>
        <c:crosses val="autoZero"/>
        <c:crossBetween val="midCat"/>
      </c:valAx>
      <c:valAx>
        <c:axId val="20880998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272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GNP長期!$E$4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12700" cap="flat">
              <a:miter lim="800000"/>
            </a:ln>
          </c:spPr>
          <c:marker>
            <c:symbol val="none"/>
          </c:marker>
          <c:xVal>
            <c:numRef>
              <c:f>GNP長期!$C$6:$C$105</c:f>
              <c:numCache>
                <c:formatCode>General</c:formatCode>
                <c:ptCount val="100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</c:numCache>
            </c:numRef>
          </c:xVal>
          <c:yVal>
            <c:numRef>
              <c:f>GNP長期!$E$6:$E$105</c:f>
              <c:numCache>
                <c:formatCode>0.0</c:formatCode>
                <c:ptCount val="100"/>
                <c:pt idx="1">
                  <c:v>5.9</c:v>
                </c:pt>
                <c:pt idx="2">
                  <c:v>6.4</c:v>
                </c:pt>
                <c:pt idx="3">
                  <c:v>2.5</c:v>
                </c:pt>
                <c:pt idx="4">
                  <c:v>6.1</c:v>
                </c:pt>
                <c:pt idx="5">
                  <c:v>-2.9</c:v>
                </c:pt>
                <c:pt idx="6">
                  <c:v>9.8000000000000007</c:v>
                </c:pt>
                <c:pt idx="7">
                  <c:v>-1.7</c:v>
                </c:pt>
                <c:pt idx="8">
                  <c:v>5.6</c:v>
                </c:pt>
                <c:pt idx="9">
                  <c:v>4.4000000000000004</c:v>
                </c:pt>
                <c:pt idx="10">
                  <c:v>6.2</c:v>
                </c:pt>
                <c:pt idx="11">
                  <c:v>-0.4</c:v>
                </c:pt>
                <c:pt idx="12">
                  <c:v>-1.2</c:v>
                </c:pt>
                <c:pt idx="13">
                  <c:v>3.6</c:v>
                </c:pt>
                <c:pt idx="14">
                  <c:v>7</c:v>
                </c:pt>
                <c:pt idx="15">
                  <c:v>-1.4</c:v>
                </c:pt>
                <c:pt idx="16">
                  <c:v>3.8</c:v>
                </c:pt>
                <c:pt idx="17">
                  <c:v>-1.7</c:v>
                </c:pt>
                <c:pt idx="18">
                  <c:v>0.5</c:v>
                </c:pt>
                <c:pt idx="19">
                  <c:v>10.9</c:v>
                </c:pt>
                <c:pt idx="20">
                  <c:v>-4.4000000000000004</c:v>
                </c:pt>
                <c:pt idx="21">
                  <c:v>-0.5</c:v>
                </c:pt>
                <c:pt idx="22">
                  <c:v>3.8</c:v>
                </c:pt>
                <c:pt idx="23">
                  <c:v>2.8</c:v>
                </c:pt>
                <c:pt idx="24">
                  <c:v>2.4</c:v>
                </c:pt>
                <c:pt idx="25">
                  <c:v>6.5</c:v>
                </c:pt>
                <c:pt idx="26">
                  <c:v>1.1000000000000001</c:v>
                </c:pt>
                <c:pt idx="27">
                  <c:v>0.1</c:v>
                </c:pt>
                <c:pt idx="28">
                  <c:v>0.9</c:v>
                </c:pt>
                <c:pt idx="29">
                  <c:v>0.7</c:v>
                </c:pt>
                <c:pt idx="30">
                  <c:v>5.8</c:v>
                </c:pt>
                <c:pt idx="31">
                  <c:v>8.3000000000000007</c:v>
                </c:pt>
                <c:pt idx="32">
                  <c:v>9</c:v>
                </c:pt>
                <c:pt idx="33">
                  <c:v>8.6</c:v>
                </c:pt>
                <c:pt idx="34">
                  <c:v>5</c:v>
                </c:pt>
                <c:pt idx="35">
                  <c:v>-0.5</c:v>
                </c:pt>
                <c:pt idx="36">
                  <c:v>6.4</c:v>
                </c:pt>
                <c:pt idx="37">
                  <c:v>-2.6</c:v>
                </c:pt>
                <c:pt idx="38">
                  <c:v>-4.5999999999999996</c:v>
                </c:pt>
                <c:pt idx="39">
                  <c:v>12.5</c:v>
                </c:pt>
                <c:pt idx="40">
                  <c:v>-2.9</c:v>
                </c:pt>
                <c:pt idx="41">
                  <c:v>0.7</c:v>
                </c:pt>
                <c:pt idx="42">
                  <c:v>3.4</c:v>
                </c:pt>
                <c:pt idx="43">
                  <c:v>6.5</c:v>
                </c:pt>
                <c:pt idx="44">
                  <c:v>0.5</c:v>
                </c:pt>
                <c:pt idx="45">
                  <c:v>1.1000000000000001</c:v>
                </c:pt>
                <c:pt idx="46">
                  <c:v>3.3</c:v>
                </c:pt>
                <c:pt idx="47">
                  <c:v>1</c:v>
                </c:pt>
                <c:pt idx="48">
                  <c:v>4.2</c:v>
                </c:pt>
                <c:pt idx="49">
                  <c:v>10.8</c:v>
                </c:pt>
                <c:pt idx="50">
                  <c:v>2.4</c:v>
                </c:pt>
                <c:pt idx="51">
                  <c:v>3.1</c:v>
                </c:pt>
                <c:pt idx="52">
                  <c:v>23.7</c:v>
                </c:pt>
                <c:pt idx="53">
                  <c:v>3.4</c:v>
                </c:pt>
                <c:pt idx="54">
                  <c:v>0.8</c:v>
                </c:pt>
                <c:pt idx="55">
                  <c:v>-6</c:v>
                </c:pt>
                <c:pt idx="56">
                  <c:v>1.6</c:v>
                </c:pt>
                <c:pt idx="57">
                  <c:v>1.3</c:v>
                </c:pt>
                <c:pt idx="58">
                  <c:v>-0.3</c:v>
                </c:pt>
                <c:pt idx="59">
                  <c:v>-3.4</c:v>
                </c:pt>
                <c:pt idx="60">
                  <c:v>0</c:v>
                </c:pt>
                <c:pt idx="61">
                  <c:v>0</c:v>
                </c:pt>
                <c:pt idx="62">
                  <c:v>8.4</c:v>
                </c:pt>
                <c:pt idx="63">
                  <c:v>13</c:v>
                </c:pt>
                <c:pt idx="64">
                  <c:v>2.2000000000000002</c:v>
                </c:pt>
                <c:pt idx="65">
                  <c:v>11</c:v>
                </c:pt>
                <c:pt idx="66">
                  <c:v>13</c:v>
                </c:pt>
                <c:pt idx="67">
                  <c:v>11.7</c:v>
                </c:pt>
                <c:pt idx="68">
                  <c:v>6.3</c:v>
                </c:pt>
                <c:pt idx="69">
                  <c:v>5.8</c:v>
                </c:pt>
                <c:pt idx="70">
                  <c:v>8.8000000000000007</c:v>
                </c:pt>
                <c:pt idx="71">
                  <c:v>7.3</c:v>
                </c:pt>
                <c:pt idx="72">
                  <c:v>7.5</c:v>
                </c:pt>
                <c:pt idx="73">
                  <c:v>5.6</c:v>
                </c:pt>
                <c:pt idx="74">
                  <c:v>8.9</c:v>
                </c:pt>
                <c:pt idx="75">
                  <c:v>13.3</c:v>
                </c:pt>
                <c:pt idx="76">
                  <c:v>14.5</c:v>
                </c:pt>
                <c:pt idx="77">
                  <c:v>7</c:v>
                </c:pt>
                <c:pt idx="78">
                  <c:v>10.5</c:v>
                </c:pt>
                <c:pt idx="79">
                  <c:v>13.1</c:v>
                </c:pt>
                <c:pt idx="80">
                  <c:v>5.0999999999999996</c:v>
                </c:pt>
                <c:pt idx="81">
                  <c:v>10.5</c:v>
                </c:pt>
                <c:pt idx="82">
                  <c:v>10.4</c:v>
                </c:pt>
                <c:pt idx="83">
                  <c:v>12.5</c:v>
                </c:pt>
                <c:pt idx="84">
                  <c:v>12.1</c:v>
                </c:pt>
                <c:pt idx="85">
                  <c:v>9.5</c:v>
                </c:pt>
                <c:pt idx="86">
                  <c:v>4.3</c:v>
                </c:pt>
                <c:pt idx="87">
                  <c:v>8.5</c:v>
                </c:pt>
                <c:pt idx="88">
                  <c:v>7.9</c:v>
                </c:pt>
                <c:pt idx="89">
                  <c:v>-1.4</c:v>
                </c:pt>
                <c:pt idx="90">
                  <c:v>2.7</c:v>
                </c:pt>
                <c:pt idx="91">
                  <c:v>4.8</c:v>
                </c:pt>
                <c:pt idx="92">
                  <c:v>5.3</c:v>
                </c:pt>
                <c:pt idx="93">
                  <c:v>5.2</c:v>
                </c:pt>
                <c:pt idx="94">
                  <c:v>5.3</c:v>
                </c:pt>
                <c:pt idx="95">
                  <c:v>4.3</c:v>
                </c:pt>
                <c:pt idx="96">
                  <c:v>3.7</c:v>
                </c:pt>
                <c:pt idx="97">
                  <c:v>3.1</c:v>
                </c:pt>
                <c:pt idx="98">
                  <c:v>3.2</c:v>
                </c:pt>
                <c:pt idx="99">
                  <c:v>5.0999999999999996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17536"/>
        <c:axId val="208831616"/>
      </c:scatterChart>
      <c:valAx>
        <c:axId val="208817536"/>
        <c:scaling>
          <c:orientation val="minMax"/>
          <c:max val="1990"/>
          <c:min val="1880"/>
        </c:scaling>
        <c:delete val="0"/>
        <c:axPos val="b"/>
        <c:numFmt formatCode="General" sourceLinked="0"/>
        <c:majorTickMark val="out"/>
        <c:minorTickMark val="none"/>
        <c:tickLblPos val="nextTo"/>
        <c:crossAx val="208831616"/>
        <c:crosses val="autoZero"/>
        <c:crossBetween val="midCat"/>
      </c:valAx>
      <c:valAx>
        <c:axId val="20883161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08817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P!$B$3</c:f>
              <c:strCache>
                <c:ptCount val="1"/>
                <c:pt idx="0">
                  <c:v>P1</c:v>
                </c:pt>
              </c:strCache>
            </c:strRef>
          </c:tx>
          <c:marker>
            <c:symbol val="none"/>
          </c:marker>
          <c:xVal>
            <c:numRef>
              <c:f>P!$A$4:$A$34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P!$B$4:$B$34</c:f>
              <c:numCache>
                <c:formatCode>General</c:formatCode>
                <c:ptCount val="31"/>
                <c:pt idx="1">
                  <c:v>2.5</c:v>
                </c:pt>
                <c:pt idx="2">
                  <c:v>1.2</c:v>
                </c:pt>
                <c:pt idx="3">
                  <c:v>1</c:v>
                </c:pt>
                <c:pt idx="4">
                  <c:v>1.9</c:v>
                </c:pt>
                <c:pt idx="5">
                  <c:v>0.9</c:v>
                </c:pt>
                <c:pt idx="6">
                  <c:v>1.7</c:v>
                </c:pt>
                <c:pt idx="7">
                  <c:v>-0.2</c:v>
                </c:pt>
                <c:pt idx="8">
                  <c:v>0.6</c:v>
                </c:pt>
                <c:pt idx="9">
                  <c:v>2.6</c:v>
                </c:pt>
                <c:pt idx="10">
                  <c:v>2.2999999999999998</c:v>
                </c:pt>
                <c:pt idx="11">
                  <c:v>2.5</c:v>
                </c:pt>
                <c:pt idx="12">
                  <c:v>1.3</c:v>
                </c:pt>
                <c:pt idx="13">
                  <c:v>0.3</c:v>
                </c:pt>
                <c:pt idx="14">
                  <c:v>-0.1</c:v>
                </c:pt>
                <c:pt idx="15">
                  <c:v>-0.6</c:v>
                </c:pt>
                <c:pt idx="16">
                  <c:v>-0.6</c:v>
                </c:pt>
                <c:pt idx="17">
                  <c:v>0.9</c:v>
                </c:pt>
                <c:pt idx="18">
                  <c:v>-0.5</c:v>
                </c:pt>
                <c:pt idx="19">
                  <c:v>-1.5</c:v>
                </c:pt>
                <c:pt idx="20">
                  <c:v>-1.6</c:v>
                </c:pt>
                <c:pt idx="21">
                  <c:v>-1.3</c:v>
                </c:pt>
                <c:pt idx="22">
                  <c:v>-1.8</c:v>
                </c:pt>
                <c:pt idx="23">
                  <c:v>-1.3</c:v>
                </c:pt>
                <c:pt idx="24">
                  <c:v>-1</c:v>
                </c:pt>
                <c:pt idx="25">
                  <c:v>-1.3</c:v>
                </c:pt>
                <c:pt idx="26">
                  <c:v>-0.7</c:v>
                </c:pt>
                <c:pt idx="27">
                  <c:v>-0.9</c:v>
                </c:pt>
                <c:pt idx="28">
                  <c:v>-0.5</c:v>
                </c:pt>
                <c:pt idx="29">
                  <c:v>-1.3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P!$C$3</c:f>
              <c:strCache>
                <c:ptCount val="1"/>
                <c:pt idx="0">
                  <c:v>P2</c:v>
                </c:pt>
              </c:strCache>
            </c:strRef>
          </c:tx>
          <c:marker>
            <c:symbol val="none"/>
          </c:marker>
          <c:xVal>
            <c:numRef>
              <c:f>P!$A$4:$A$34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P!$C$4:$C$34</c:f>
              <c:numCache>
                <c:formatCode>General</c:formatCode>
                <c:ptCount val="31"/>
                <c:pt idx="0">
                  <c:v>7.7</c:v>
                </c:pt>
                <c:pt idx="1">
                  <c:v>4.9000000000000004</c:v>
                </c:pt>
                <c:pt idx="2">
                  <c:v>2.8</c:v>
                </c:pt>
                <c:pt idx="3">
                  <c:v>1.9</c:v>
                </c:pt>
                <c:pt idx="4">
                  <c:v>2.2999999999999998</c:v>
                </c:pt>
                <c:pt idx="5">
                  <c:v>2</c:v>
                </c:pt>
                <c:pt idx="6">
                  <c:v>0.6</c:v>
                </c:pt>
                <c:pt idx="7">
                  <c:v>0.1</c:v>
                </c:pt>
                <c:pt idx="8">
                  <c:v>0.7</c:v>
                </c:pt>
                <c:pt idx="9">
                  <c:v>2.2999999999999998</c:v>
                </c:pt>
                <c:pt idx="10">
                  <c:v>3.1</c:v>
                </c:pt>
                <c:pt idx="11">
                  <c:v>3.3</c:v>
                </c:pt>
                <c:pt idx="12">
                  <c:v>1.6</c:v>
                </c:pt>
                <c:pt idx="13">
                  <c:v>1.3</c:v>
                </c:pt>
                <c:pt idx="14">
                  <c:v>0.7</c:v>
                </c:pt>
                <c:pt idx="15">
                  <c:v>-0.1</c:v>
                </c:pt>
                <c:pt idx="16">
                  <c:v>0.1</c:v>
                </c:pt>
                <c:pt idx="17">
                  <c:v>1.8</c:v>
                </c:pt>
                <c:pt idx="18">
                  <c:v>0.6</c:v>
                </c:pt>
                <c:pt idx="19">
                  <c:v>-0.3</c:v>
                </c:pt>
                <c:pt idx="20">
                  <c:v>-0.7</c:v>
                </c:pt>
                <c:pt idx="21">
                  <c:v>-0.7</c:v>
                </c:pt>
                <c:pt idx="22">
                  <c:v>-0.9</c:v>
                </c:pt>
                <c:pt idx="23">
                  <c:v>-0.3</c:v>
                </c:pt>
                <c:pt idx="24">
                  <c:v>0</c:v>
                </c:pt>
                <c:pt idx="25">
                  <c:v>-0.3</c:v>
                </c:pt>
                <c:pt idx="26">
                  <c:v>0.3</c:v>
                </c:pt>
                <c:pt idx="27">
                  <c:v>0</c:v>
                </c:pt>
                <c:pt idx="28">
                  <c:v>1.4</c:v>
                </c:pt>
                <c:pt idx="29">
                  <c:v>-1.4</c:v>
                </c:pt>
                <c:pt idx="30">
                  <c:v>-0.7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34848"/>
        <c:axId val="208740736"/>
      </c:scatterChart>
      <c:valAx>
        <c:axId val="208734848"/>
        <c:scaling>
          <c:orientation val="minMax"/>
          <c:max val="2010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crossAx val="208740736"/>
        <c:crosses val="autoZero"/>
        <c:crossBetween val="midCat"/>
      </c:valAx>
      <c:valAx>
        <c:axId val="20874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734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消費者物価指数上昇率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'CPI(年平均）'!$H$4</c:f>
              <c:strCache>
                <c:ptCount val="1"/>
                <c:pt idx="0">
                  <c:v>CPI</c:v>
                </c:pt>
              </c:strCache>
            </c:strRef>
          </c:tx>
          <c:marker>
            <c:symbol val="none"/>
          </c:marker>
          <c:cat>
            <c:numRef>
              <c:f>'CPI(年平均）'!$G$5:$G$46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'CPI(年平均）'!$H$5:$H$46</c:f>
              <c:numCache>
                <c:formatCode>0.00%</c:formatCode>
                <c:ptCount val="42"/>
                <c:pt idx="0">
                  <c:v>6.7484662576686977E-2</c:v>
                </c:pt>
                <c:pt idx="1">
                  <c:v>4.5977011494252921E-2</c:v>
                </c:pt>
                <c:pt idx="2">
                  <c:v>0.11813186813186825</c:v>
                </c:pt>
                <c:pt idx="3">
                  <c:v>0.2309582309582309</c:v>
                </c:pt>
                <c:pt idx="4">
                  <c:v>0.11776447105788419</c:v>
                </c:pt>
                <c:pt idx="5">
                  <c:v>9.4642857142857098E-2</c:v>
                </c:pt>
                <c:pt idx="6">
                  <c:v>7.9934747145187696E-2</c:v>
                </c:pt>
                <c:pt idx="7">
                  <c:v>4.3806646525679629E-2</c:v>
                </c:pt>
                <c:pt idx="8">
                  <c:v>3.6179450072358905E-2</c:v>
                </c:pt>
                <c:pt idx="9">
                  <c:v>7.8212290502793422E-2</c:v>
                </c:pt>
                <c:pt idx="10">
                  <c:v>4.7927461139896411E-2</c:v>
                </c:pt>
                <c:pt idx="11">
                  <c:v>2.8430160692212571E-2</c:v>
                </c:pt>
                <c:pt idx="12">
                  <c:v>1.8028846153846152E-2</c:v>
                </c:pt>
                <c:pt idx="13">
                  <c:v>2.3612750885478158E-2</c:v>
                </c:pt>
                <c:pt idx="14">
                  <c:v>1.9607843137254933E-2</c:v>
                </c:pt>
                <c:pt idx="15">
                  <c:v>6.7873303167420166E-3</c:v>
                </c:pt>
                <c:pt idx="16">
                  <c:v>0</c:v>
                </c:pt>
                <c:pt idx="17">
                  <c:v>7.8651685393258744E-3</c:v>
                </c:pt>
                <c:pt idx="18">
                  <c:v>2.2296544035674468E-2</c:v>
                </c:pt>
                <c:pt idx="19">
                  <c:v>3.0534351145038136E-2</c:v>
                </c:pt>
                <c:pt idx="20">
                  <c:v>3.2804232804232746E-2</c:v>
                </c:pt>
                <c:pt idx="21">
                  <c:v>1.7418032786885276E-2</c:v>
                </c:pt>
                <c:pt idx="22">
                  <c:v>1.3091641490433003E-2</c:v>
                </c:pt>
                <c:pt idx="23">
                  <c:v>5.9642147117297071E-3</c:v>
                </c:pt>
                <c:pt idx="24">
                  <c:v>-9.8814229249020286E-4</c:v>
                </c:pt>
                <c:pt idx="25">
                  <c:v>9.891196834817856E-4</c:v>
                </c:pt>
                <c:pt idx="26">
                  <c:v>1.8774703557312169E-2</c:v>
                </c:pt>
                <c:pt idx="27">
                  <c:v>5.8195926285160866E-3</c:v>
                </c:pt>
                <c:pt idx="28">
                  <c:v>-2.8929604628736465E-3</c:v>
                </c:pt>
                <c:pt idx="29">
                  <c:v>-6.769825918762116E-3</c:v>
                </c:pt>
                <c:pt idx="30">
                  <c:v>-7.7896786757545976E-3</c:v>
                </c:pt>
                <c:pt idx="31">
                  <c:v>-8.8321884200196817E-3</c:v>
                </c:pt>
                <c:pt idx="32">
                  <c:v>-2.9702970297029421E-3</c:v>
                </c:pt>
                <c:pt idx="33">
                  <c:v>0</c:v>
                </c:pt>
                <c:pt idx="34">
                  <c:v>-2.979145978152901E-3</c:v>
                </c:pt>
                <c:pt idx="35">
                  <c:v>2.9880478087649116E-3</c:v>
                </c:pt>
                <c:pt idx="36">
                  <c:v>0</c:v>
                </c:pt>
                <c:pt idx="37">
                  <c:v>1.3902681231380252E-2</c:v>
                </c:pt>
                <c:pt idx="38">
                  <c:v>-1.3712047012732532E-2</c:v>
                </c:pt>
                <c:pt idx="39">
                  <c:v>-6.951340615690197E-3</c:v>
                </c:pt>
                <c:pt idx="40">
                  <c:v>-2.9999999999999714E-3</c:v>
                </c:pt>
                <c:pt idx="4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'CPI(年平均）'!$I$4</c:f>
              <c:strCache>
                <c:ptCount val="1"/>
                <c:pt idx="0">
                  <c:v>コアCPI</c:v>
                </c:pt>
              </c:strCache>
            </c:strRef>
          </c:tx>
          <c:marker>
            <c:symbol val="none"/>
          </c:marker>
          <c:cat>
            <c:numRef>
              <c:f>'CPI(年平均）'!$G$5:$G$46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'CPI(年平均）'!$I$5:$I$46</c:f>
              <c:numCache>
                <c:formatCode>0.00%</c:formatCode>
                <c:ptCount val="42"/>
                <c:pt idx="0">
                  <c:v>6.727828746177357E-2</c:v>
                </c:pt>
                <c:pt idx="1">
                  <c:v>5.4441260744985634E-2</c:v>
                </c:pt>
                <c:pt idx="2">
                  <c:v>0.11141304347826092</c:v>
                </c:pt>
                <c:pt idx="3">
                  <c:v>0.2273838630806847</c:v>
                </c:pt>
                <c:pt idx="4">
                  <c:v>0.1195219123505976</c:v>
                </c:pt>
                <c:pt idx="5">
                  <c:v>8.8967971530249101E-2</c:v>
                </c:pt>
                <c:pt idx="6">
                  <c:v>8.1699346405228759E-2</c:v>
                </c:pt>
                <c:pt idx="7">
                  <c:v>4.3806646525679629E-2</c:v>
                </c:pt>
                <c:pt idx="8">
                  <c:v>3.6179450072358905E-2</c:v>
                </c:pt>
                <c:pt idx="9">
                  <c:v>7.5418994413407908E-2</c:v>
                </c:pt>
                <c:pt idx="10">
                  <c:v>4.8051948051948089E-2</c:v>
                </c:pt>
                <c:pt idx="11">
                  <c:v>3.097893432465923E-2</c:v>
                </c:pt>
                <c:pt idx="12">
                  <c:v>1.8028846153846152E-2</c:v>
                </c:pt>
                <c:pt idx="13">
                  <c:v>2.1251475796930309E-2</c:v>
                </c:pt>
                <c:pt idx="14">
                  <c:v>2.0809248554913264E-2</c:v>
                </c:pt>
                <c:pt idx="15">
                  <c:v>7.9275198187995794E-3</c:v>
                </c:pt>
                <c:pt idx="16">
                  <c:v>2.2471910112359869E-3</c:v>
                </c:pt>
                <c:pt idx="17">
                  <c:v>4.4843049327353305E-3</c:v>
                </c:pt>
                <c:pt idx="18">
                  <c:v>2.3437500000000097E-2</c:v>
                </c:pt>
                <c:pt idx="19">
                  <c:v>2.7262813522355506E-2</c:v>
                </c:pt>
                <c:pt idx="20">
                  <c:v>2.8662420382165633E-2</c:v>
                </c:pt>
                <c:pt idx="21">
                  <c:v>2.2703818369452927E-2</c:v>
                </c:pt>
                <c:pt idx="22">
                  <c:v>1.3118062563067724E-2</c:v>
                </c:pt>
                <c:pt idx="23">
                  <c:v>6.9721115537847468E-3</c:v>
                </c:pt>
                <c:pt idx="24">
                  <c:v>0</c:v>
                </c:pt>
                <c:pt idx="25">
                  <c:v>2.9673590504452163E-3</c:v>
                </c:pt>
                <c:pt idx="26">
                  <c:v>1.6765285996055115E-2</c:v>
                </c:pt>
                <c:pt idx="27">
                  <c:v>2.9097963142581122E-3</c:v>
                </c:pt>
                <c:pt idx="28">
                  <c:v>0</c:v>
                </c:pt>
                <c:pt idx="29">
                  <c:v>-3.8684719535783912E-3</c:v>
                </c:pt>
                <c:pt idx="30">
                  <c:v>-8.7378640776699587E-3</c:v>
                </c:pt>
                <c:pt idx="31">
                  <c:v>-8.8148873653280269E-3</c:v>
                </c:pt>
                <c:pt idx="32">
                  <c:v>-2.9644268774703278E-3</c:v>
                </c:pt>
                <c:pt idx="33">
                  <c:v>-9.9108027750256225E-4</c:v>
                </c:pt>
                <c:pt idx="34">
                  <c:v>-9.9206349206343563E-4</c:v>
                </c:pt>
                <c:pt idx="35">
                  <c:v>9.9304865938425343E-4</c:v>
                </c:pt>
                <c:pt idx="36">
                  <c:v>0</c:v>
                </c:pt>
                <c:pt idx="37">
                  <c:v>1.4880952380952382E-2</c:v>
                </c:pt>
                <c:pt idx="38">
                  <c:v>-1.2707722385141713E-2</c:v>
                </c:pt>
                <c:pt idx="39">
                  <c:v>-9.9009900990099011E-3</c:v>
                </c:pt>
                <c:pt idx="40">
                  <c:v>-2.0000000000000282E-3</c:v>
                </c:pt>
                <c:pt idx="41">
                  <c:v>-1.0020040080159752E-3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'CPI(年平均）'!$L$4</c:f>
              <c:strCache>
                <c:ptCount val="1"/>
                <c:pt idx="0">
                  <c:v>コアコアCPI</c:v>
                </c:pt>
              </c:strCache>
            </c:strRef>
          </c:tx>
          <c:marker>
            <c:symbol val="none"/>
          </c:marker>
          <c:cat>
            <c:numRef>
              <c:f>'CPI(年平均）'!$G$5:$G$46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'CPI(年平均）'!$L$5:$L$46</c:f>
              <c:numCache>
                <c:formatCode>0.00%</c:formatCode>
                <c:ptCount val="42"/>
                <c:pt idx="0">
                  <c:v>6.8322981366459493E-2</c:v>
                </c:pt>
                <c:pt idx="1">
                  <c:v>5.2325581395348965E-2</c:v>
                </c:pt>
                <c:pt idx="2">
                  <c:v>0.11049723756906077</c:v>
                </c:pt>
                <c:pt idx="3">
                  <c:v>0.19402985074626858</c:v>
                </c:pt>
                <c:pt idx="4">
                  <c:v>0.10833333333333339</c:v>
                </c:pt>
                <c:pt idx="5">
                  <c:v>9.774436090225555E-2</c:v>
                </c:pt>
                <c:pt idx="6">
                  <c:v>8.9041095890411009E-2</c:v>
                </c:pt>
                <c:pt idx="7">
                  <c:v>5.345911949685532E-2</c:v>
                </c:pt>
                <c:pt idx="8">
                  <c:v>4.4776119402985072E-2</c:v>
                </c:pt>
                <c:pt idx="9">
                  <c:v>6.4285714285714279E-2</c:v>
                </c:pt>
                <c:pt idx="10">
                  <c:v>4.6979865771812082E-2</c:v>
                </c:pt>
                <c:pt idx="11">
                  <c:v>3.2051282051282048E-2</c:v>
                </c:pt>
                <c:pt idx="12">
                  <c:v>2.360248447204976E-2</c:v>
                </c:pt>
                <c:pt idx="13">
                  <c:v>2.6699029126213452E-2</c:v>
                </c:pt>
                <c:pt idx="14">
                  <c:v>2.8368794326241203E-2</c:v>
                </c:pt>
                <c:pt idx="15">
                  <c:v>1.8390804597701083E-2</c:v>
                </c:pt>
                <c:pt idx="16">
                  <c:v>1.3544018058690778E-2</c:v>
                </c:pt>
                <c:pt idx="17">
                  <c:v>1.2249443207127043E-2</c:v>
                </c:pt>
                <c:pt idx="18">
                  <c:v>2.4202420242024077E-2</c:v>
                </c:pt>
                <c:pt idx="19">
                  <c:v>2.6852846401718585E-2</c:v>
                </c:pt>
                <c:pt idx="20">
                  <c:v>2.5104602510460313E-2</c:v>
                </c:pt>
                <c:pt idx="21">
                  <c:v>2.5510204081632654E-2</c:v>
                </c:pt>
                <c:pt idx="22">
                  <c:v>1.4925373134328358E-2</c:v>
                </c:pt>
                <c:pt idx="23">
                  <c:v>7.8431372549019329E-3</c:v>
                </c:pt>
                <c:pt idx="24">
                  <c:v>6.8093385214008061E-3</c:v>
                </c:pt>
                <c:pt idx="25">
                  <c:v>4.830917874396135E-3</c:v>
                </c:pt>
                <c:pt idx="26">
                  <c:v>1.538461538461533E-2</c:v>
                </c:pt>
                <c:pt idx="27">
                  <c:v>7.5757575757576835E-3</c:v>
                </c:pt>
                <c:pt idx="28">
                  <c:v>-9.3984962406023045E-4</c:v>
                </c:pt>
                <c:pt idx="29">
                  <c:v>-3.7629350893696283E-3</c:v>
                </c:pt>
                <c:pt idx="30">
                  <c:v>-9.442870632672332E-3</c:v>
                </c:pt>
                <c:pt idx="31">
                  <c:v>-8.5795996186845153E-3</c:v>
                </c:pt>
                <c:pt idx="32">
                  <c:v>-2.8846153846153575E-3</c:v>
                </c:pt>
                <c:pt idx="33">
                  <c:v>-5.7859209257474301E-3</c:v>
                </c:pt>
                <c:pt idx="34">
                  <c:v>-3.8797284190105869E-3</c:v>
                </c:pt>
                <c:pt idx="35">
                  <c:v>-3.8948393378773678E-3</c:v>
                </c:pt>
                <c:pt idx="36">
                  <c:v>-2.9325513196480661E-3</c:v>
                </c:pt>
                <c:pt idx="37">
                  <c:v>0</c:v>
                </c:pt>
                <c:pt idx="38">
                  <c:v>-7.8431372549019329E-3</c:v>
                </c:pt>
                <c:pt idx="39">
                  <c:v>-1.185770750988145E-2</c:v>
                </c:pt>
                <c:pt idx="40">
                  <c:v>-9.0000000000000566E-3</c:v>
                </c:pt>
                <c:pt idx="41">
                  <c:v>-6.0544904137234548E-3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0880"/>
        <c:axId val="208492416"/>
      </c:lineChart>
      <c:catAx>
        <c:axId val="2084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92416"/>
        <c:crosses val="autoZero"/>
        <c:auto val="1"/>
        <c:lblAlgn val="ctr"/>
        <c:lblOffset val="100"/>
        <c:noMultiLvlLbl val="0"/>
      </c:catAx>
      <c:valAx>
        <c:axId val="2084924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8490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GDP!$E$4</c:f>
              <c:strCache>
                <c:ptCount val="1"/>
                <c:pt idx="0">
                  <c:v>1人あたり実質GDP</c:v>
                </c:pt>
              </c:strCache>
            </c:strRef>
          </c:tx>
          <c:marker>
            <c:symbol val="none"/>
          </c:marker>
          <c:xVal>
            <c:numRef>
              <c:f>GDP!$A$5:$A$35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GDP!$E$5:$E$35</c:f>
              <c:numCache>
                <c:formatCode>0.00</c:formatCode>
                <c:ptCount val="31"/>
                <c:pt idx="0">
                  <c:v>2.4548641722193749</c:v>
                </c:pt>
                <c:pt idx="1">
                  <c:v>2.5333505792946682</c:v>
                </c:pt>
                <c:pt idx="2">
                  <c:v>2.5946449026345935</c:v>
                </c:pt>
                <c:pt idx="3">
                  <c:v>2.6679970887431401</c:v>
                </c:pt>
                <c:pt idx="4">
                  <c:v>2.7771971239765598</c:v>
                </c:pt>
                <c:pt idx="5">
                  <c:v>2.9334913960462292</c:v>
                </c:pt>
                <c:pt idx="6">
                  <c:v>2.9739199408186749</c:v>
                </c:pt>
                <c:pt idx="7">
                  <c:v>3.1403480067736158</c:v>
                </c:pt>
                <c:pt idx="8">
                  <c:v>3.3275937920078209</c:v>
                </c:pt>
                <c:pt idx="9">
                  <c:v>3.466703461710158</c:v>
                </c:pt>
                <c:pt idx="10">
                  <c:v>3.6696078827936027</c:v>
                </c:pt>
                <c:pt idx="11">
                  <c:v>3.7405830734643555</c:v>
                </c:pt>
                <c:pt idx="12">
                  <c:v>3.7531497105975098</c:v>
                </c:pt>
                <c:pt idx="13">
                  <c:v>3.7240639357121128</c:v>
                </c:pt>
                <c:pt idx="14">
                  <c:v>3.7699956093082663</c:v>
                </c:pt>
                <c:pt idx="15">
                  <c:v>3.8466401210480208</c:v>
                </c:pt>
                <c:pt idx="16">
                  <c:v>3.9483437815333029</c:v>
                </c:pt>
                <c:pt idx="17">
                  <c:v>3.9382341051229814</c:v>
                </c:pt>
                <c:pt idx="18">
                  <c:v>3.8701032639635651</c:v>
                </c:pt>
                <c:pt idx="19">
                  <c:v>3.8924794934750171</c:v>
                </c:pt>
                <c:pt idx="20">
                  <c:v>3.9835959535477365</c:v>
                </c:pt>
                <c:pt idx="21">
                  <c:v>3.9399407772785824</c:v>
                </c:pt>
                <c:pt idx="22">
                  <c:v>3.9770241438275575</c:v>
                </c:pt>
                <c:pt idx="23">
                  <c:v>4.0543244005199934</c:v>
                </c:pt>
                <c:pt idx="24">
                  <c:v>4.1317215366195317</c:v>
                </c:pt>
                <c:pt idx="25">
                  <c:v>4.2266091666144892</c:v>
                </c:pt>
                <c:pt idx="26">
                  <c:v>4.3239477185567825</c:v>
                </c:pt>
                <c:pt idx="27">
                  <c:v>4.4025639620884238</c:v>
                </c:pt>
                <c:pt idx="28">
                  <c:v>4.2254902421451623</c:v>
                </c:pt>
                <c:pt idx="29">
                  <c:v>4.1286354011450088</c:v>
                </c:pt>
                <c:pt idx="30">
                  <c:v>4.233955306032585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68864"/>
        <c:axId val="206870400"/>
      </c:scatterChart>
      <c:valAx>
        <c:axId val="206868864"/>
        <c:scaling>
          <c:orientation val="minMax"/>
          <c:max val="2010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crossAx val="206870400"/>
        <c:crosses val="autoZero"/>
        <c:crossBetween val="midCat"/>
      </c:valAx>
      <c:valAx>
        <c:axId val="206870400"/>
        <c:scaling>
          <c:orientation val="minMax"/>
          <c:max val="4.5"/>
          <c:min val="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868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インフレ率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'CPI(月次）'!$H$16</c:f>
              <c:strCache>
                <c:ptCount val="1"/>
                <c:pt idx="0">
                  <c:v>CPI</c:v>
                </c:pt>
              </c:strCache>
            </c:strRef>
          </c:tx>
          <c:marker>
            <c:symbol val="none"/>
          </c:marker>
          <c:cat>
            <c:numRef>
              <c:f>'CPI(月次）'!$G$17:$G$527</c:f>
              <c:numCache>
                <c:formatCode>mmm\-yy</c:formatCode>
                <c:ptCount val="511"/>
                <c:pt idx="0">
                  <c:v>25934</c:v>
                </c:pt>
                <c:pt idx="1">
                  <c:v>25965</c:v>
                </c:pt>
                <c:pt idx="2">
                  <c:v>25993</c:v>
                </c:pt>
                <c:pt idx="3">
                  <c:v>26024</c:v>
                </c:pt>
                <c:pt idx="4">
                  <c:v>26054</c:v>
                </c:pt>
                <c:pt idx="5">
                  <c:v>26085</c:v>
                </c:pt>
                <c:pt idx="6">
                  <c:v>26115</c:v>
                </c:pt>
                <c:pt idx="7">
                  <c:v>26146</c:v>
                </c:pt>
                <c:pt idx="8">
                  <c:v>26177</c:v>
                </c:pt>
                <c:pt idx="9">
                  <c:v>26207</c:v>
                </c:pt>
                <c:pt idx="10">
                  <c:v>26238</c:v>
                </c:pt>
                <c:pt idx="11">
                  <c:v>26268</c:v>
                </c:pt>
                <c:pt idx="12">
                  <c:v>26299</c:v>
                </c:pt>
                <c:pt idx="13">
                  <c:v>26330</c:v>
                </c:pt>
                <c:pt idx="14">
                  <c:v>26359</c:v>
                </c:pt>
                <c:pt idx="15">
                  <c:v>26390</c:v>
                </c:pt>
                <c:pt idx="16">
                  <c:v>26420</c:v>
                </c:pt>
                <c:pt idx="17">
                  <c:v>26451</c:v>
                </c:pt>
                <c:pt idx="18">
                  <c:v>26481</c:v>
                </c:pt>
                <c:pt idx="19">
                  <c:v>26512</c:v>
                </c:pt>
                <c:pt idx="20">
                  <c:v>26543</c:v>
                </c:pt>
                <c:pt idx="21">
                  <c:v>26573</c:v>
                </c:pt>
                <c:pt idx="22">
                  <c:v>26604</c:v>
                </c:pt>
                <c:pt idx="23">
                  <c:v>26634</c:v>
                </c:pt>
                <c:pt idx="24">
                  <c:v>26665</c:v>
                </c:pt>
                <c:pt idx="25">
                  <c:v>26696</c:v>
                </c:pt>
                <c:pt idx="26">
                  <c:v>26724</c:v>
                </c:pt>
                <c:pt idx="27">
                  <c:v>26755</c:v>
                </c:pt>
                <c:pt idx="28">
                  <c:v>26785</c:v>
                </c:pt>
                <c:pt idx="29">
                  <c:v>26816</c:v>
                </c:pt>
                <c:pt idx="30">
                  <c:v>26846</c:v>
                </c:pt>
                <c:pt idx="31">
                  <c:v>26877</c:v>
                </c:pt>
                <c:pt idx="32">
                  <c:v>26908</c:v>
                </c:pt>
                <c:pt idx="33">
                  <c:v>26938</c:v>
                </c:pt>
                <c:pt idx="34">
                  <c:v>26969</c:v>
                </c:pt>
                <c:pt idx="35">
                  <c:v>26999</c:v>
                </c:pt>
                <c:pt idx="36">
                  <c:v>27030</c:v>
                </c:pt>
                <c:pt idx="37">
                  <c:v>27061</c:v>
                </c:pt>
                <c:pt idx="38">
                  <c:v>27089</c:v>
                </c:pt>
                <c:pt idx="39">
                  <c:v>27120</c:v>
                </c:pt>
                <c:pt idx="40">
                  <c:v>27150</c:v>
                </c:pt>
                <c:pt idx="41">
                  <c:v>27181</c:v>
                </c:pt>
                <c:pt idx="42">
                  <c:v>27211</c:v>
                </c:pt>
                <c:pt idx="43">
                  <c:v>27242</c:v>
                </c:pt>
                <c:pt idx="44">
                  <c:v>27273</c:v>
                </c:pt>
                <c:pt idx="45">
                  <c:v>27303</c:v>
                </c:pt>
                <c:pt idx="46">
                  <c:v>27334</c:v>
                </c:pt>
                <c:pt idx="47">
                  <c:v>27364</c:v>
                </c:pt>
                <c:pt idx="48">
                  <c:v>27395</c:v>
                </c:pt>
                <c:pt idx="49">
                  <c:v>27426</c:v>
                </c:pt>
                <c:pt idx="50">
                  <c:v>27454</c:v>
                </c:pt>
                <c:pt idx="51">
                  <c:v>27485</c:v>
                </c:pt>
                <c:pt idx="52">
                  <c:v>27515</c:v>
                </c:pt>
                <c:pt idx="53">
                  <c:v>27546</c:v>
                </c:pt>
                <c:pt idx="54">
                  <c:v>27576</c:v>
                </c:pt>
                <c:pt idx="55">
                  <c:v>27607</c:v>
                </c:pt>
                <c:pt idx="56">
                  <c:v>27638</c:v>
                </c:pt>
                <c:pt idx="57">
                  <c:v>27668</c:v>
                </c:pt>
                <c:pt idx="58">
                  <c:v>27699</c:v>
                </c:pt>
                <c:pt idx="59">
                  <c:v>27729</c:v>
                </c:pt>
                <c:pt idx="60">
                  <c:v>27760</c:v>
                </c:pt>
                <c:pt idx="61">
                  <c:v>27791</c:v>
                </c:pt>
                <c:pt idx="62">
                  <c:v>27820</c:v>
                </c:pt>
                <c:pt idx="63">
                  <c:v>27851</c:v>
                </c:pt>
                <c:pt idx="64">
                  <c:v>27881</c:v>
                </c:pt>
                <c:pt idx="65">
                  <c:v>27912</c:v>
                </c:pt>
                <c:pt idx="66">
                  <c:v>27942</c:v>
                </c:pt>
                <c:pt idx="67">
                  <c:v>27973</c:v>
                </c:pt>
                <c:pt idx="68">
                  <c:v>28004</c:v>
                </c:pt>
                <c:pt idx="69">
                  <c:v>28034</c:v>
                </c:pt>
                <c:pt idx="70">
                  <c:v>28065</c:v>
                </c:pt>
                <c:pt idx="71">
                  <c:v>28095</c:v>
                </c:pt>
                <c:pt idx="72">
                  <c:v>28126</c:v>
                </c:pt>
                <c:pt idx="73">
                  <c:v>28157</c:v>
                </c:pt>
                <c:pt idx="74">
                  <c:v>28185</c:v>
                </c:pt>
                <c:pt idx="75">
                  <c:v>28216</c:v>
                </c:pt>
                <c:pt idx="76">
                  <c:v>28246</c:v>
                </c:pt>
                <c:pt idx="77">
                  <c:v>28277</c:v>
                </c:pt>
                <c:pt idx="78">
                  <c:v>28307</c:v>
                </c:pt>
                <c:pt idx="79">
                  <c:v>28338</c:v>
                </c:pt>
                <c:pt idx="80">
                  <c:v>28369</c:v>
                </c:pt>
                <c:pt idx="81">
                  <c:v>28399</c:v>
                </c:pt>
                <c:pt idx="82">
                  <c:v>28430</c:v>
                </c:pt>
                <c:pt idx="83">
                  <c:v>28460</c:v>
                </c:pt>
                <c:pt idx="84">
                  <c:v>28491</c:v>
                </c:pt>
                <c:pt idx="85">
                  <c:v>28522</c:v>
                </c:pt>
                <c:pt idx="86">
                  <c:v>28550</c:v>
                </c:pt>
                <c:pt idx="87">
                  <c:v>28581</c:v>
                </c:pt>
                <c:pt idx="88">
                  <c:v>28611</c:v>
                </c:pt>
                <c:pt idx="89">
                  <c:v>28642</c:v>
                </c:pt>
                <c:pt idx="90">
                  <c:v>28672</c:v>
                </c:pt>
                <c:pt idx="91">
                  <c:v>28703</c:v>
                </c:pt>
                <c:pt idx="92">
                  <c:v>28734</c:v>
                </c:pt>
                <c:pt idx="93">
                  <c:v>28764</c:v>
                </c:pt>
                <c:pt idx="94">
                  <c:v>28795</c:v>
                </c:pt>
                <c:pt idx="95">
                  <c:v>28825</c:v>
                </c:pt>
                <c:pt idx="96">
                  <c:v>28856</c:v>
                </c:pt>
                <c:pt idx="97">
                  <c:v>28887</c:v>
                </c:pt>
                <c:pt idx="98">
                  <c:v>28915</c:v>
                </c:pt>
                <c:pt idx="99">
                  <c:v>28946</c:v>
                </c:pt>
                <c:pt idx="100">
                  <c:v>28976</c:v>
                </c:pt>
                <c:pt idx="101">
                  <c:v>29007</c:v>
                </c:pt>
                <c:pt idx="102">
                  <c:v>29037</c:v>
                </c:pt>
                <c:pt idx="103">
                  <c:v>29068</c:v>
                </c:pt>
                <c:pt idx="104">
                  <c:v>29099</c:v>
                </c:pt>
                <c:pt idx="105">
                  <c:v>29129</c:v>
                </c:pt>
                <c:pt idx="106">
                  <c:v>29160</c:v>
                </c:pt>
                <c:pt idx="107">
                  <c:v>29190</c:v>
                </c:pt>
                <c:pt idx="108">
                  <c:v>29221</c:v>
                </c:pt>
                <c:pt idx="109">
                  <c:v>29252</c:v>
                </c:pt>
                <c:pt idx="110">
                  <c:v>29281</c:v>
                </c:pt>
                <c:pt idx="111">
                  <c:v>29312</c:v>
                </c:pt>
                <c:pt idx="112">
                  <c:v>29342</c:v>
                </c:pt>
                <c:pt idx="113">
                  <c:v>29373</c:v>
                </c:pt>
                <c:pt idx="114">
                  <c:v>29403</c:v>
                </c:pt>
                <c:pt idx="115">
                  <c:v>29434</c:v>
                </c:pt>
                <c:pt idx="116">
                  <c:v>29465</c:v>
                </c:pt>
                <c:pt idx="117">
                  <c:v>29495</c:v>
                </c:pt>
                <c:pt idx="118">
                  <c:v>29526</c:v>
                </c:pt>
                <c:pt idx="119">
                  <c:v>29556</c:v>
                </c:pt>
                <c:pt idx="120">
                  <c:v>29587</c:v>
                </c:pt>
                <c:pt idx="121">
                  <c:v>29618</c:v>
                </c:pt>
                <c:pt idx="122">
                  <c:v>29646</c:v>
                </c:pt>
                <c:pt idx="123">
                  <c:v>29677</c:v>
                </c:pt>
                <c:pt idx="124">
                  <c:v>29707</c:v>
                </c:pt>
                <c:pt idx="125">
                  <c:v>29738</c:v>
                </c:pt>
                <c:pt idx="126">
                  <c:v>29768</c:v>
                </c:pt>
                <c:pt idx="127">
                  <c:v>29799</c:v>
                </c:pt>
                <c:pt idx="128">
                  <c:v>29830</c:v>
                </c:pt>
                <c:pt idx="129">
                  <c:v>29860</c:v>
                </c:pt>
                <c:pt idx="130">
                  <c:v>29891</c:v>
                </c:pt>
                <c:pt idx="131">
                  <c:v>29921</c:v>
                </c:pt>
                <c:pt idx="132">
                  <c:v>29952</c:v>
                </c:pt>
                <c:pt idx="133">
                  <c:v>29983</c:v>
                </c:pt>
                <c:pt idx="134">
                  <c:v>30011</c:v>
                </c:pt>
                <c:pt idx="135">
                  <c:v>30042</c:v>
                </c:pt>
                <c:pt idx="136">
                  <c:v>30072</c:v>
                </c:pt>
                <c:pt idx="137">
                  <c:v>30103</c:v>
                </c:pt>
                <c:pt idx="138">
                  <c:v>30133</c:v>
                </c:pt>
                <c:pt idx="139">
                  <c:v>30164</c:v>
                </c:pt>
                <c:pt idx="140">
                  <c:v>30195</c:v>
                </c:pt>
                <c:pt idx="141">
                  <c:v>30225</c:v>
                </c:pt>
                <c:pt idx="142">
                  <c:v>30256</c:v>
                </c:pt>
                <c:pt idx="143">
                  <c:v>30286</c:v>
                </c:pt>
                <c:pt idx="144">
                  <c:v>30317</c:v>
                </c:pt>
                <c:pt idx="145">
                  <c:v>30348</c:v>
                </c:pt>
                <c:pt idx="146">
                  <c:v>30376</c:v>
                </c:pt>
                <c:pt idx="147">
                  <c:v>30407</c:v>
                </c:pt>
                <c:pt idx="148">
                  <c:v>30437</c:v>
                </c:pt>
                <c:pt idx="149">
                  <c:v>30468</c:v>
                </c:pt>
                <c:pt idx="150">
                  <c:v>30498</c:v>
                </c:pt>
                <c:pt idx="151">
                  <c:v>30529</c:v>
                </c:pt>
                <c:pt idx="152">
                  <c:v>30560</c:v>
                </c:pt>
                <c:pt idx="153">
                  <c:v>30590</c:v>
                </c:pt>
                <c:pt idx="154">
                  <c:v>30621</c:v>
                </c:pt>
                <c:pt idx="155">
                  <c:v>30651</c:v>
                </c:pt>
                <c:pt idx="156">
                  <c:v>30682</c:v>
                </c:pt>
                <c:pt idx="157">
                  <c:v>30713</c:v>
                </c:pt>
                <c:pt idx="158">
                  <c:v>30742</c:v>
                </c:pt>
                <c:pt idx="159">
                  <c:v>30773</c:v>
                </c:pt>
                <c:pt idx="160">
                  <c:v>30803</c:v>
                </c:pt>
                <c:pt idx="161">
                  <c:v>30834</c:v>
                </c:pt>
                <c:pt idx="162">
                  <c:v>30864</c:v>
                </c:pt>
                <c:pt idx="163">
                  <c:v>30895</c:v>
                </c:pt>
                <c:pt idx="164">
                  <c:v>30926</c:v>
                </c:pt>
                <c:pt idx="165">
                  <c:v>30956</c:v>
                </c:pt>
                <c:pt idx="166">
                  <c:v>30987</c:v>
                </c:pt>
                <c:pt idx="167">
                  <c:v>31017</c:v>
                </c:pt>
                <c:pt idx="168">
                  <c:v>31048</c:v>
                </c:pt>
                <c:pt idx="169">
                  <c:v>31079</c:v>
                </c:pt>
                <c:pt idx="170">
                  <c:v>31107</c:v>
                </c:pt>
                <c:pt idx="171">
                  <c:v>31138</c:v>
                </c:pt>
                <c:pt idx="172">
                  <c:v>31168</c:v>
                </c:pt>
                <c:pt idx="173">
                  <c:v>31199</c:v>
                </c:pt>
                <c:pt idx="174">
                  <c:v>31229</c:v>
                </c:pt>
                <c:pt idx="175">
                  <c:v>31260</c:v>
                </c:pt>
                <c:pt idx="176">
                  <c:v>31291</c:v>
                </c:pt>
                <c:pt idx="177">
                  <c:v>31321</c:v>
                </c:pt>
                <c:pt idx="178">
                  <c:v>31352</c:v>
                </c:pt>
                <c:pt idx="179">
                  <c:v>31382</c:v>
                </c:pt>
                <c:pt idx="180">
                  <c:v>31413</c:v>
                </c:pt>
                <c:pt idx="181">
                  <c:v>31444</c:v>
                </c:pt>
                <c:pt idx="182">
                  <c:v>31472</c:v>
                </c:pt>
                <c:pt idx="183">
                  <c:v>31503</c:v>
                </c:pt>
                <c:pt idx="184">
                  <c:v>31533</c:v>
                </c:pt>
                <c:pt idx="185">
                  <c:v>31564</c:v>
                </c:pt>
                <c:pt idx="186">
                  <c:v>31594</c:v>
                </c:pt>
                <c:pt idx="187">
                  <c:v>31625</c:v>
                </c:pt>
                <c:pt idx="188">
                  <c:v>31656</c:v>
                </c:pt>
                <c:pt idx="189">
                  <c:v>31686</c:v>
                </c:pt>
                <c:pt idx="190">
                  <c:v>31717</c:v>
                </c:pt>
                <c:pt idx="191">
                  <c:v>31747</c:v>
                </c:pt>
                <c:pt idx="192">
                  <c:v>31778</c:v>
                </c:pt>
                <c:pt idx="193">
                  <c:v>31809</c:v>
                </c:pt>
                <c:pt idx="194">
                  <c:v>31837</c:v>
                </c:pt>
                <c:pt idx="195">
                  <c:v>31868</c:v>
                </c:pt>
                <c:pt idx="196">
                  <c:v>31898</c:v>
                </c:pt>
                <c:pt idx="197">
                  <c:v>31929</c:v>
                </c:pt>
                <c:pt idx="198">
                  <c:v>31959</c:v>
                </c:pt>
                <c:pt idx="199">
                  <c:v>31990</c:v>
                </c:pt>
                <c:pt idx="200">
                  <c:v>32021</c:v>
                </c:pt>
                <c:pt idx="201">
                  <c:v>32051</c:v>
                </c:pt>
                <c:pt idx="202">
                  <c:v>32082</c:v>
                </c:pt>
                <c:pt idx="203">
                  <c:v>32112</c:v>
                </c:pt>
                <c:pt idx="204">
                  <c:v>32143</c:v>
                </c:pt>
                <c:pt idx="205">
                  <c:v>32174</c:v>
                </c:pt>
                <c:pt idx="206">
                  <c:v>32203</c:v>
                </c:pt>
                <c:pt idx="207">
                  <c:v>32234</c:v>
                </c:pt>
                <c:pt idx="208">
                  <c:v>32264</c:v>
                </c:pt>
                <c:pt idx="209">
                  <c:v>32295</c:v>
                </c:pt>
                <c:pt idx="210">
                  <c:v>32325</c:v>
                </c:pt>
                <c:pt idx="211">
                  <c:v>32356</c:v>
                </c:pt>
                <c:pt idx="212">
                  <c:v>32387</c:v>
                </c:pt>
                <c:pt idx="213">
                  <c:v>32417</c:v>
                </c:pt>
                <c:pt idx="214">
                  <c:v>32448</c:v>
                </c:pt>
                <c:pt idx="215">
                  <c:v>32478</c:v>
                </c:pt>
                <c:pt idx="216">
                  <c:v>32509</c:v>
                </c:pt>
                <c:pt idx="217">
                  <c:v>32540</c:v>
                </c:pt>
                <c:pt idx="218">
                  <c:v>32568</c:v>
                </c:pt>
                <c:pt idx="219">
                  <c:v>32599</c:v>
                </c:pt>
                <c:pt idx="220">
                  <c:v>32629</c:v>
                </c:pt>
                <c:pt idx="221">
                  <c:v>32660</c:v>
                </c:pt>
                <c:pt idx="222">
                  <c:v>32690</c:v>
                </c:pt>
                <c:pt idx="223">
                  <c:v>32721</c:v>
                </c:pt>
                <c:pt idx="224">
                  <c:v>32752</c:v>
                </c:pt>
                <c:pt idx="225">
                  <c:v>32782</c:v>
                </c:pt>
                <c:pt idx="226">
                  <c:v>32813</c:v>
                </c:pt>
                <c:pt idx="227">
                  <c:v>32843</c:v>
                </c:pt>
                <c:pt idx="228">
                  <c:v>32874</c:v>
                </c:pt>
                <c:pt idx="229">
                  <c:v>32905</c:v>
                </c:pt>
                <c:pt idx="230">
                  <c:v>32933</c:v>
                </c:pt>
                <c:pt idx="231">
                  <c:v>32964</c:v>
                </c:pt>
                <c:pt idx="232">
                  <c:v>32994</c:v>
                </c:pt>
                <c:pt idx="233">
                  <c:v>33025</c:v>
                </c:pt>
                <c:pt idx="234">
                  <c:v>33055</c:v>
                </c:pt>
                <c:pt idx="235">
                  <c:v>33086</c:v>
                </c:pt>
                <c:pt idx="236">
                  <c:v>33117</c:v>
                </c:pt>
                <c:pt idx="237">
                  <c:v>33147</c:v>
                </c:pt>
                <c:pt idx="238">
                  <c:v>33178</c:v>
                </c:pt>
                <c:pt idx="239">
                  <c:v>33208</c:v>
                </c:pt>
                <c:pt idx="240">
                  <c:v>33239</c:v>
                </c:pt>
                <c:pt idx="241">
                  <c:v>33270</c:v>
                </c:pt>
                <c:pt idx="242">
                  <c:v>33298</c:v>
                </c:pt>
                <c:pt idx="243">
                  <c:v>33329</c:v>
                </c:pt>
                <c:pt idx="244">
                  <c:v>33359</c:v>
                </c:pt>
                <c:pt idx="245">
                  <c:v>33390</c:v>
                </c:pt>
                <c:pt idx="246">
                  <c:v>33420</c:v>
                </c:pt>
                <c:pt idx="247">
                  <c:v>33451</c:v>
                </c:pt>
                <c:pt idx="248">
                  <c:v>33482</c:v>
                </c:pt>
                <c:pt idx="249">
                  <c:v>33512</c:v>
                </c:pt>
                <c:pt idx="250">
                  <c:v>33543</c:v>
                </c:pt>
                <c:pt idx="251">
                  <c:v>33573</c:v>
                </c:pt>
                <c:pt idx="252">
                  <c:v>33604</c:v>
                </c:pt>
                <c:pt idx="253">
                  <c:v>33635</c:v>
                </c:pt>
                <c:pt idx="254">
                  <c:v>33664</c:v>
                </c:pt>
                <c:pt idx="255">
                  <c:v>33695</c:v>
                </c:pt>
                <c:pt idx="256">
                  <c:v>33725</c:v>
                </c:pt>
                <c:pt idx="257">
                  <c:v>33756</c:v>
                </c:pt>
                <c:pt idx="258">
                  <c:v>33786</c:v>
                </c:pt>
                <c:pt idx="259">
                  <c:v>33817</c:v>
                </c:pt>
                <c:pt idx="260">
                  <c:v>33848</c:v>
                </c:pt>
                <c:pt idx="261">
                  <c:v>33878</c:v>
                </c:pt>
                <c:pt idx="262">
                  <c:v>33909</c:v>
                </c:pt>
                <c:pt idx="263">
                  <c:v>33939</c:v>
                </c:pt>
                <c:pt idx="264">
                  <c:v>33970</c:v>
                </c:pt>
                <c:pt idx="265">
                  <c:v>34001</c:v>
                </c:pt>
                <c:pt idx="266">
                  <c:v>34029</c:v>
                </c:pt>
                <c:pt idx="267">
                  <c:v>34060</c:v>
                </c:pt>
                <c:pt idx="268">
                  <c:v>34090</c:v>
                </c:pt>
                <c:pt idx="269">
                  <c:v>34121</c:v>
                </c:pt>
                <c:pt idx="270">
                  <c:v>34151</c:v>
                </c:pt>
                <c:pt idx="271">
                  <c:v>34182</c:v>
                </c:pt>
                <c:pt idx="272">
                  <c:v>34213</c:v>
                </c:pt>
                <c:pt idx="273">
                  <c:v>34243</c:v>
                </c:pt>
                <c:pt idx="274">
                  <c:v>34274</c:v>
                </c:pt>
                <c:pt idx="275">
                  <c:v>34304</c:v>
                </c:pt>
                <c:pt idx="276">
                  <c:v>34335</c:v>
                </c:pt>
                <c:pt idx="277">
                  <c:v>34366</c:v>
                </c:pt>
                <c:pt idx="278">
                  <c:v>34394</c:v>
                </c:pt>
                <c:pt idx="279">
                  <c:v>34425</c:v>
                </c:pt>
                <c:pt idx="280">
                  <c:v>34455</c:v>
                </c:pt>
                <c:pt idx="281">
                  <c:v>34486</c:v>
                </c:pt>
                <c:pt idx="282">
                  <c:v>34516</c:v>
                </c:pt>
                <c:pt idx="283">
                  <c:v>34547</c:v>
                </c:pt>
                <c:pt idx="284">
                  <c:v>34578</c:v>
                </c:pt>
                <c:pt idx="285">
                  <c:v>34608</c:v>
                </c:pt>
                <c:pt idx="286">
                  <c:v>34639</c:v>
                </c:pt>
                <c:pt idx="287">
                  <c:v>34669</c:v>
                </c:pt>
                <c:pt idx="288">
                  <c:v>34700</c:v>
                </c:pt>
                <c:pt idx="289">
                  <c:v>34731</c:v>
                </c:pt>
                <c:pt idx="290">
                  <c:v>34759</c:v>
                </c:pt>
                <c:pt idx="291">
                  <c:v>34790</c:v>
                </c:pt>
                <c:pt idx="292">
                  <c:v>34820</c:v>
                </c:pt>
                <c:pt idx="293">
                  <c:v>34851</c:v>
                </c:pt>
                <c:pt idx="294">
                  <c:v>34881</c:v>
                </c:pt>
                <c:pt idx="295">
                  <c:v>34912</c:v>
                </c:pt>
                <c:pt idx="296">
                  <c:v>34943</c:v>
                </c:pt>
                <c:pt idx="297">
                  <c:v>34973</c:v>
                </c:pt>
                <c:pt idx="298">
                  <c:v>35004</c:v>
                </c:pt>
                <c:pt idx="299">
                  <c:v>35034</c:v>
                </c:pt>
                <c:pt idx="300">
                  <c:v>35065</c:v>
                </c:pt>
                <c:pt idx="301">
                  <c:v>35096</c:v>
                </c:pt>
                <c:pt idx="302">
                  <c:v>35125</c:v>
                </c:pt>
                <c:pt idx="303">
                  <c:v>35156</c:v>
                </c:pt>
                <c:pt idx="304">
                  <c:v>35186</c:v>
                </c:pt>
                <c:pt idx="305">
                  <c:v>35217</c:v>
                </c:pt>
                <c:pt idx="306">
                  <c:v>35247</c:v>
                </c:pt>
                <c:pt idx="307">
                  <c:v>35278</c:v>
                </c:pt>
                <c:pt idx="308">
                  <c:v>35309</c:v>
                </c:pt>
                <c:pt idx="309">
                  <c:v>35339</c:v>
                </c:pt>
                <c:pt idx="310">
                  <c:v>35370</c:v>
                </c:pt>
                <c:pt idx="311">
                  <c:v>35400</c:v>
                </c:pt>
                <c:pt idx="312">
                  <c:v>35431</c:v>
                </c:pt>
                <c:pt idx="313">
                  <c:v>35462</c:v>
                </c:pt>
                <c:pt idx="314">
                  <c:v>35490</c:v>
                </c:pt>
                <c:pt idx="315">
                  <c:v>35521</c:v>
                </c:pt>
                <c:pt idx="316">
                  <c:v>35551</c:v>
                </c:pt>
                <c:pt idx="317">
                  <c:v>35582</c:v>
                </c:pt>
                <c:pt idx="318">
                  <c:v>35612</c:v>
                </c:pt>
                <c:pt idx="319">
                  <c:v>35643</c:v>
                </c:pt>
                <c:pt idx="320">
                  <c:v>35674</c:v>
                </c:pt>
                <c:pt idx="321">
                  <c:v>35704</c:v>
                </c:pt>
                <c:pt idx="322">
                  <c:v>35735</c:v>
                </c:pt>
                <c:pt idx="323">
                  <c:v>35765</c:v>
                </c:pt>
                <c:pt idx="324">
                  <c:v>35796</c:v>
                </c:pt>
                <c:pt idx="325">
                  <c:v>35827</c:v>
                </c:pt>
                <c:pt idx="326">
                  <c:v>35855</c:v>
                </c:pt>
                <c:pt idx="327">
                  <c:v>35886</c:v>
                </c:pt>
                <c:pt idx="328">
                  <c:v>35916</c:v>
                </c:pt>
                <c:pt idx="329">
                  <c:v>35947</c:v>
                </c:pt>
                <c:pt idx="330">
                  <c:v>35977</c:v>
                </c:pt>
                <c:pt idx="331">
                  <c:v>36008</c:v>
                </c:pt>
                <c:pt idx="332">
                  <c:v>36039</c:v>
                </c:pt>
                <c:pt idx="333">
                  <c:v>36069</c:v>
                </c:pt>
                <c:pt idx="334">
                  <c:v>36100</c:v>
                </c:pt>
                <c:pt idx="335">
                  <c:v>36130</c:v>
                </c:pt>
                <c:pt idx="336">
                  <c:v>36161</c:v>
                </c:pt>
                <c:pt idx="337">
                  <c:v>36192</c:v>
                </c:pt>
                <c:pt idx="338">
                  <c:v>36220</c:v>
                </c:pt>
                <c:pt idx="339">
                  <c:v>36251</c:v>
                </c:pt>
                <c:pt idx="340">
                  <c:v>36281</c:v>
                </c:pt>
                <c:pt idx="341">
                  <c:v>36312</c:v>
                </c:pt>
                <c:pt idx="342">
                  <c:v>36342</c:v>
                </c:pt>
                <c:pt idx="343">
                  <c:v>36373</c:v>
                </c:pt>
                <c:pt idx="344">
                  <c:v>36404</c:v>
                </c:pt>
                <c:pt idx="345">
                  <c:v>36434</c:v>
                </c:pt>
                <c:pt idx="346">
                  <c:v>36465</c:v>
                </c:pt>
                <c:pt idx="347">
                  <c:v>36495</c:v>
                </c:pt>
                <c:pt idx="348">
                  <c:v>36526</c:v>
                </c:pt>
                <c:pt idx="349">
                  <c:v>36557</c:v>
                </c:pt>
                <c:pt idx="350">
                  <c:v>36586</c:v>
                </c:pt>
                <c:pt idx="351">
                  <c:v>36617</c:v>
                </c:pt>
                <c:pt idx="352">
                  <c:v>36647</c:v>
                </c:pt>
                <c:pt idx="353">
                  <c:v>36678</c:v>
                </c:pt>
                <c:pt idx="354">
                  <c:v>36708</c:v>
                </c:pt>
                <c:pt idx="355">
                  <c:v>36739</c:v>
                </c:pt>
                <c:pt idx="356">
                  <c:v>36770</c:v>
                </c:pt>
                <c:pt idx="357">
                  <c:v>36800</c:v>
                </c:pt>
                <c:pt idx="358">
                  <c:v>36831</c:v>
                </c:pt>
                <c:pt idx="359">
                  <c:v>36861</c:v>
                </c:pt>
                <c:pt idx="360">
                  <c:v>36892</c:v>
                </c:pt>
                <c:pt idx="361">
                  <c:v>36923</c:v>
                </c:pt>
                <c:pt idx="362">
                  <c:v>36951</c:v>
                </c:pt>
                <c:pt idx="363">
                  <c:v>36982</c:v>
                </c:pt>
                <c:pt idx="364">
                  <c:v>37012</c:v>
                </c:pt>
                <c:pt idx="365">
                  <c:v>37043</c:v>
                </c:pt>
                <c:pt idx="366">
                  <c:v>37073</c:v>
                </c:pt>
                <c:pt idx="367">
                  <c:v>37104</c:v>
                </c:pt>
                <c:pt idx="368">
                  <c:v>37135</c:v>
                </c:pt>
                <c:pt idx="369">
                  <c:v>37165</c:v>
                </c:pt>
                <c:pt idx="370">
                  <c:v>37196</c:v>
                </c:pt>
                <c:pt idx="371">
                  <c:v>37226</c:v>
                </c:pt>
                <c:pt idx="372">
                  <c:v>37257</c:v>
                </c:pt>
                <c:pt idx="373">
                  <c:v>37288</c:v>
                </c:pt>
                <c:pt idx="374">
                  <c:v>37316</c:v>
                </c:pt>
                <c:pt idx="375">
                  <c:v>37347</c:v>
                </c:pt>
                <c:pt idx="376">
                  <c:v>37377</c:v>
                </c:pt>
                <c:pt idx="377">
                  <c:v>37408</c:v>
                </c:pt>
                <c:pt idx="378">
                  <c:v>37438</c:v>
                </c:pt>
                <c:pt idx="379">
                  <c:v>37469</c:v>
                </c:pt>
                <c:pt idx="380">
                  <c:v>37500</c:v>
                </c:pt>
                <c:pt idx="381">
                  <c:v>37530</c:v>
                </c:pt>
                <c:pt idx="382">
                  <c:v>37561</c:v>
                </c:pt>
                <c:pt idx="383">
                  <c:v>37591</c:v>
                </c:pt>
                <c:pt idx="384">
                  <c:v>37622</c:v>
                </c:pt>
                <c:pt idx="385">
                  <c:v>37653</c:v>
                </c:pt>
                <c:pt idx="386">
                  <c:v>37681</c:v>
                </c:pt>
                <c:pt idx="387">
                  <c:v>37712</c:v>
                </c:pt>
                <c:pt idx="388">
                  <c:v>37742</c:v>
                </c:pt>
                <c:pt idx="389">
                  <c:v>37773</c:v>
                </c:pt>
                <c:pt idx="390">
                  <c:v>37803</c:v>
                </c:pt>
                <c:pt idx="391">
                  <c:v>37834</c:v>
                </c:pt>
                <c:pt idx="392">
                  <c:v>37865</c:v>
                </c:pt>
                <c:pt idx="393">
                  <c:v>37895</c:v>
                </c:pt>
                <c:pt idx="394">
                  <c:v>37926</c:v>
                </c:pt>
                <c:pt idx="395">
                  <c:v>37956</c:v>
                </c:pt>
                <c:pt idx="396">
                  <c:v>37987</c:v>
                </c:pt>
                <c:pt idx="397">
                  <c:v>38018</c:v>
                </c:pt>
                <c:pt idx="398">
                  <c:v>38047</c:v>
                </c:pt>
                <c:pt idx="399">
                  <c:v>38078</c:v>
                </c:pt>
                <c:pt idx="400">
                  <c:v>38108</c:v>
                </c:pt>
                <c:pt idx="401">
                  <c:v>38139</c:v>
                </c:pt>
                <c:pt idx="402">
                  <c:v>38169</c:v>
                </c:pt>
                <c:pt idx="403">
                  <c:v>38200</c:v>
                </c:pt>
                <c:pt idx="404">
                  <c:v>38231</c:v>
                </c:pt>
                <c:pt idx="405">
                  <c:v>38261</c:v>
                </c:pt>
                <c:pt idx="406">
                  <c:v>38292</c:v>
                </c:pt>
                <c:pt idx="407">
                  <c:v>38322</c:v>
                </c:pt>
                <c:pt idx="408">
                  <c:v>38353</c:v>
                </c:pt>
                <c:pt idx="409">
                  <c:v>38384</c:v>
                </c:pt>
                <c:pt idx="410">
                  <c:v>38412</c:v>
                </c:pt>
                <c:pt idx="411">
                  <c:v>38443</c:v>
                </c:pt>
                <c:pt idx="412">
                  <c:v>38473</c:v>
                </c:pt>
                <c:pt idx="413">
                  <c:v>38504</c:v>
                </c:pt>
                <c:pt idx="414">
                  <c:v>38534</c:v>
                </c:pt>
                <c:pt idx="415">
                  <c:v>38565</c:v>
                </c:pt>
                <c:pt idx="416">
                  <c:v>38596</c:v>
                </c:pt>
                <c:pt idx="417">
                  <c:v>38626</c:v>
                </c:pt>
                <c:pt idx="418">
                  <c:v>38657</c:v>
                </c:pt>
                <c:pt idx="419">
                  <c:v>38687</c:v>
                </c:pt>
                <c:pt idx="420">
                  <c:v>38718</c:v>
                </c:pt>
                <c:pt idx="421">
                  <c:v>38749</c:v>
                </c:pt>
                <c:pt idx="422">
                  <c:v>38777</c:v>
                </c:pt>
                <c:pt idx="423">
                  <c:v>38808</c:v>
                </c:pt>
                <c:pt idx="424">
                  <c:v>38838</c:v>
                </c:pt>
                <c:pt idx="425">
                  <c:v>38869</c:v>
                </c:pt>
                <c:pt idx="426">
                  <c:v>38899</c:v>
                </c:pt>
                <c:pt idx="427">
                  <c:v>38930</c:v>
                </c:pt>
                <c:pt idx="428">
                  <c:v>38961</c:v>
                </c:pt>
                <c:pt idx="429">
                  <c:v>38991</c:v>
                </c:pt>
                <c:pt idx="430">
                  <c:v>39022</c:v>
                </c:pt>
                <c:pt idx="431">
                  <c:v>39052</c:v>
                </c:pt>
                <c:pt idx="432">
                  <c:v>39083</c:v>
                </c:pt>
                <c:pt idx="433">
                  <c:v>39114</c:v>
                </c:pt>
                <c:pt idx="434">
                  <c:v>39142</c:v>
                </c:pt>
                <c:pt idx="435">
                  <c:v>39173</c:v>
                </c:pt>
                <c:pt idx="436">
                  <c:v>39203</c:v>
                </c:pt>
                <c:pt idx="437">
                  <c:v>39234</c:v>
                </c:pt>
                <c:pt idx="438">
                  <c:v>39264</c:v>
                </c:pt>
                <c:pt idx="439">
                  <c:v>39295</c:v>
                </c:pt>
                <c:pt idx="440">
                  <c:v>39326</c:v>
                </c:pt>
                <c:pt idx="441">
                  <c:v>39356</c:v>
                </c:pt>
                <c:pt idx="442">
                  <c:v>39387</c:v>
                </c:pt>
                <c:pt idx="443">
                  <c:v>39417</c:v>
                </c:pt>
                <c:pt idx="444">
                  <c:v>39448</c:v>
                </c:pt>
                <c:pt idx="445">
                  <c:v>39479</c:v>
                </c:pt>
                <c:pt idx="446">
                  <c:v>39508</c:v>
                </c:pt>
                <c:pt idx="447">
                  <c:v>39539</c:v>
                </c:pt>
                <c:pt idx="448">
                  <c:v>39569</c:v>
                </c:pt>
                <c:pt idx="449">
                  <c:v>39600</c:v>
                </c:pt>
                <c:pt idx="450">
                  <c:v>39630</c:v>
                </c:pt>
                <c:pt idx="451">
                  <c:v>39661</c:v>
                </c:pt>
                <c:pt idx="452">
                  <c:v>39692</c:v>
                </c:pt>
                <c:pt idx="453">
                  <c:v>39722</c:v>
                </c:pt>
                <c:pt idx="454">
                  <c:v>39753</c:v>
                </c:pt>
                <c:pt idx="455">
                  <c:v>39783</c:v>
                </c:pt>
                <c:pt idx="456">
                  <c:v>39814</c:v>
                </c:pt>
                <c:pt idx="457">
                  <c:v>39845</c:v>
                </c:pt>
                <c:pt idx="458">
                  <c:v>39873</c:v>
                </c:pt>
                <c:pt idx="459">
                  <c:v>39904</c:v>
                </c:pt>
                <c:pt idx="460">
                  <c:v>39934</c:v>
                </c:pt>
                <c:pt idx="461">
                  <c:v>39965</c:v>
                </c:pt>
                <c:pt idx="462">
                  <c:v>39995</c:v>
                </c:pt>
                <c:pt idx="463">
                  <c:v>40026</c:v>
                </c:pt>
                <c:pt idx="464">
                  <c:v>40057</c:v>
                </c:pt>
                <c:pt idx="465">
                  <c:v>40087</c:v>
                </c:pt>
                <c:pt idx="466">
                  <c:v>40118</c:v>
                </c:pt>
                <c:pt idx="467">
                  <c:v>40148</c:v>
                </c:pt>
                <c:pt idx="468">
                  <c:v>40179</c:v>
                </c:pt>
                <c:pt idx="469">
                  <c:v>40210</c:v>
                </c:pt>
                <c:pt idx="470">
                  <c:v>40238</c:v>
                </c:pt>
                <c:pt idx="471">
                  <c:v>40269</c:v>
                </c:pt>
                <c:pt idx="472">
                  <c:v>40299</c:v>
                </c:pt>
                <c:pt idx="473">
                  <c:v>40330</c:v>
                </c:pt>
                <c:pt idx="474">
                  <c:v>40360</c:v>
                </c:pt>
                <c:pt idx="475">
                  <c:v>40391</c:v>
                </c:pt>
                <c:pt idx="476">
                  <c:v>40422</c:v>
                </c:pt>
                <c:pt idx="477">
                  <c:v>40452</c:v>
                </c:pt>
                <c:pt idx="478">
                  <c:v>40483</c:v>
                </c:pt>
                <c:pt idx="479">
                  <c:v>40513</c:v>
                </c:pt>
                <c:pt idx="480">
                  <c:v>40544</c:v>
                </c:pt>
                <c:pt idx="481">
                  <c:v>40575</c:v>
                </c:pt>
                <c:pt idx="482">
                  <c:v>40603</c:v>
                </c:pt>
                <c:pt idx="483">
                  <c:v>40634</c:v>
                </c:pt>
                <c:pt idx="484">
                  <c:v>40664</c:v>
                </c:pt>
                <c:pt idx="485">
                  <c:v>40695</c:v>
                </c:pt>
                <c:pt idx="486">
                  <c:v>40725</c:v>
                </c:pt>
                <c:pt idx="487">
                  <c:v>40756</c:v>
                </c:pt>
                <c:pt idx="488">
                  <c:v>40787</c:v>
                </c:pt>
                <c:pt idx="489">
                  <c:v>40817</c:v>
                </c:pt>
                <c:pt idx="490">
                  <c:v>40848</c:v>
                </c:pt>
                <c:pt idx="491">
                  <c:v>40878</c:v>
                </c:pt>
                <c:pt idx="492">
                  <c:v>40909</c:v>
                </c:pt>
                <c:pt idx="493">
                  <c:v>40940</c:v>
                </c:pt>
                <c:pt idx="494">
                  <c:v>40969</c:v>
                </c:pt>
                <c:pt idx="495">
                  <c:v>41000</c:v>
                </c:pt>
                <c:pt idx="496">
                  <c:v>41030</c:v>
                </c:pt>
                <c:pt idx="497">
                  <c:v>41061</c:v>
                </c:pt>
                <c:pt idx="498">
                  <c:v>41091</c:v>
                </c:pt>
                <c:pt idx="499">
                  <c:v>41122</c:v>
                </c:pt>
                <c:pt idx="500">
                  <c:v>41153</c:v>
                </c:pt>
                <c:pt idx="501">
                  <c:v>41183</c:v>
                </c:pt>
                <c:pt idx="502">
                  <c:v>41214</c:v>
                </c:pt>
                <c:pt idx="503">
                  <c:v>41244</c:v>
                </c:pt>
                <c:pt idx="504">
                  <c:v>41275</c:v>
                </c:pt>
                <c:pt idx="505">
                  <c:v>41306</c:v>
                </c:pt>
                <c:pt idx="506">
                  <c:v>41334</c:v>
                </c:pt>
                <c:pt idx="507">
                  <c:v>41365</c:v>
                </c:pt>
                <c:pt idx="508">
                  <c:v>41395</c:v>
                </c:pt>
                <c:pt idx="509">
                  <c:v>41426</c:v>
                </c:pt>
                <c:pt idx="510">
                  <c:v>41456</c:v>
                </c:pt>
              </c:numCache>
            </c:numRef>
          </c:cat>
          <c:val>
            <c:numRef>
              <c:f>'CPI(月次）'!$H$17:$H$527</c:f>
              <c:numCache>
                <c:formatCode>0.00%</c:formatCode>
                <c:ptCount val="511"/>
                <c:pt idx="0">
                  <c:v>6.5830721003134848E-2</c:v>
                </c:pt>
                <c:pt idx="1">
                  <c:v>6.25E-2</c:v>
                </c:pt>
                <c:pt idx="2">
                  <c:v>5.2631578947368515E-2</c:v>
                </c:pt>
                <c:pt idx="3">
                  <c:v>5.828220858895701E-2</c:v>
                </c:pt>
                <c:pt idx="4">
                  <c:v>6.4615384615384658E-2</c:v>
                </c:pt>
                <c:pt idx="5">
                  <c:v>7.0769230769230682E-2</c:v>
                </c:pt>
                <c:pt idx="6">
                  <c:v>6.7692307692307774E-2</c:v>
                </c:pt>
                <c:pt idx="7">
                  <c:v>7.0987654320987789E-2</c:v>
                </c:pt>
                <c:pt idx="8">
                  <c:v>7.9027355623100357E-2</c:v>
                </c:pt>
                <c:pt idx="9">
                  <c:v>6.5868263473053981E-2</c:v>
                </c:pt>
                <c:pt idx="10">
                  <c:v>5.6886227544910142E-2</c:v>
                </c:pt>
                <c:pt idx="11">
                  <c:v>4.747774480712149E-2</c:v>
                </c:pt>
                <c:pt idx="12">
                  <c:v>4.1176470588235252E-2</c:v>
                </c:pt>
                <c:pt idx="13">
                  <c:v>4.4117647058823532E-2</c:v>
                </c:pt>
                <c:pt idx="14">
                  <c:v>5.2941176470588151E-2</c:v>
                </c:pt>
                <c:pt idx="15">
                  <c:v>5.2173913043478182E-2</c:v>
                </c:pt>
                <c:pt idx="16">
                  <c:v>4.9132947976878484E-2</c:v>
                </c:pt>
                <c:pt idx="17">
                  <c:v>4.5977011494252921E-2</c:v>
                </c:pt>
                <c:pt idx="18">
                  <c:v>4.8991354466858664E-2</c:v>
                </c:pt>
                <c:pt idx="19">
                  <c:v>5.7636887608069162E-2</c:v>
                </c:pt>
                <c:pt idx="20">
                  <c:v>3.943661971830982E-2</c:v>
                </c:pt>
                <c:pt idx="21">
                  <c:v>4.2134831460674156E-2</c:v>
                </c:pt>
                <c:pt idx="22">
                  <c:v>5.0991501416430718E-2</c:v>
                </c:pt>
                <c:pt idx="23">
                  <c:v>5.6657223796034002E-2</c:v>
                </c:pt>
                <c:pt idx="24">
                  <c:v>6.4971751412429501E-2</c:v>
                </c:pt>
                <c:pt idx="25">
                  <c:v>7.0422535211267609E-2</c:v>
                </c:pt>
                <c:pt idx="26">
                  <c:v>8.6592178770949768E-2</c:v>
                </c:pt>
                <c:pt idx="27">
                  <c:v>9.0909090909091037E-2</c:v>
                </c:pt>
                <c:pt idx="28">
                  <c:v>0.11019283746556474</c:v>
                </c:pt>
                <c:pt idx="29">
                  <c:v>0.10989010989010989</c:v>
                </c:pt>
                <c:pt idx="30">
                  <c:v>0.11813186813186825</c:v>
                </c:pt>
                <c:pt idx="31">
                  <c:v>0.11716621253405986</c:v>
                </c:pt>
                <c:pt idx="32">
                  <c:v>0.14363143631436326</c:v>
                </c:pt>
                <c:pt idx="33">
                  <c:v>0.14285714285714277</c:v>
                </c:pt>
                <c:pt idx="34">
                  <c:v>0.15094339622641512</c:v>
                </c:pt>
                <c:pt idx="35">
                  <c:v>0.18230563002680977</c:v>
                </c:pt>
                <c:pt idx="36">
                  <c:v>0.22015915119363386</c:v>
                </c:pt>
                <c:pt idx="37">
                  <c:v>0.25</c:v>
                </c:pt>
                <c:pt idx="38">
                  <c:v>0.22622107969151684</c:v>
                </c:pt>
                <c:pt idx="39">
                  <c:v>0.23737373737373732</c:v>
                </c:pt>
                <c:pt idx="40">
                  <c:v>0.22084367245657585</c:v>
                </c:pt>
                <c:pt idx="41">
                  <c:v>0.22277227722772278</c:v>
                </c:pt>
                <c:pt idx="42">
                  <c:v>0.23832923832923822</c:v>
                </c:pt>
                <c:pt idx="43">
                  <c:v>0.24146341463414631</c:v>
                </c:pt>
                <c:pt idx="44">
                  <c:v>0.22274881516587672</c:v>
                </c:pt>
                <c:pt idx="45">
                  <c:v>0.2452830188679245</c:v>
                </c:pt>
                <c:pt idx="46">
                  <c:v>0.24590163934426229</c:v>
                </c:pt>
                <c:pt idx="47">
                  <c:v>0.21088435374149653</c:v>
                </c:pt>
                <c:pt idx="48">
                  <c:v>0.17391304347826086</c:v>
                </c:pt>
                <c:pt idx="49">
                  <c:v>0.13894736842105265</c:v>
                </c:pt>
                <c:pt idx="50">
                  <c:v>0.14465408805031443</c:v>
                </c:pt>
                <c:pt idx="51">
                  <c:v>0.1326530612244898</c:v>
                </c:pt>
                <c:pt idx="52">
                  <c:v>0.1341463414634145</c:v>
                </c:pt>
                <c:pt idx="53">
                  <c:v>0.12955465587044532</c:v>
                </c:pt>
                <c:pt idx="54">
                  <c:v>0.11111111111111115</c:v>
                </c:pt>
                <c:pt idx="55">
                  <c:v>9.6267190569744573E-2</c:v>
                </c:pt>
                <c:pt idx="56">
                  <c:v>0.10465116279069764</c:v>
                </c:pt>
                <c:pt idx="57">
                  <c:v>9.6590909090909116E-2</c:v>
                </c:pt>
                <c:pt idx="58">
                  <c:v>8.4586466165413529E-2</c:v>
                </c:pt>
                <c:pt idx="59">
                  <c:v>8.0524344569288475E-2</c:v>
                </c:pt>
                <c:pt idx="60">
                  <c:v>8.7037037037037093E-2</c:v>
                </c:pt>
                <c:pt idx="61">
                  <c:v>9.4269870609981543E-2</c:v>
                </c:pt>
                <c:pt idx="62">
                  <c:v>8.6080586080585997E-2</c:v>
                </c:pt>
                <c:pt idx="63">
                  <c:v>9.369369369369375E-2</c:v>
                </c:pt>
                <c:pt idx="64">
                  <c:v>9.3189964157706154E-2</c:v>
                </c:pt>
                <c:pt idx="65">
                  <c:v>9.4982078853046673E-2</c:v>
                </c:pt>
                <c:pt idx="66">
                  <c:v>9.8214285714285712E-2</c:v>
                </c:pt>
                <c:pt idx="67">
                  <c:v>9.4982078853046673E-2</c:v>
                </c:pt>
                <c:pt idx="68">
                  <c:v>9.8245614035087747E-2</c:v>
                </c:pt>
                <c:pt idx="69">
                  <c:v>8.8082901554404167E-2</c:v>
                </c:pt>
                <c:pt idx="70">
                  <c:v>9.1854419410745181E-2</c:v>
                </c:pt>
                <c:pt idx="71">
                  <c:v>0.10571923743500856</c:v>
                </c:pt>
                <c:pt idx="72">
                  <c:v>9.5400340715502449E-2</c:v>
                </c:pt>
                <c:pt idx="73">
                  <c:v>9.1216216216216062E-2</c:v>
                </c:pt>
                <c:pt idx="74">
                  <c:v>9.6121416526138329E-2</c:v>
                </c:pt>
                <c:pt idx="75">
                  <c:v>8.896210873146608E-2</c:v>
                </c:pt>
                <c:pt idx="76">
                  <c:v>9.3442622950819718E-2</c:v>
                </c:pt>
                <c:pt idx="77">
                  <c:v>8.6743044189852764E-2</c:v>
                </c:pt>
                <c:pt idx="78">
                  <c:v>7.6422764227642326E-2</c:v>
                </c:pt>
                <c:pt idx="79">
                  <c:v>8.5106382978723333E-2</c:v>
                </c:pt>
                <c:pt idx="80">
                  <c:v>7.6677316293929779E-2</c:v>
                </c:pt>
                <c:pt idx="81">
                  <c:v>7.6190476190476142E-2</c:v>
                </c:pt>
                <c:pt idx="82">
                  <c:v>6.5079365079364987E-2</c:v>
                </c:pt>
                <c:pt idx="83">
                  <c:v>4.8589341692790104E-2</c:v>
                </c:pt>
                <c:pt idx="84">
                  <c:v>4.5101088646967429E-2</c:v>
                </c:pt>
                <c:pt idx="85">
                  <c:v>4.6439628482972138E-2</c:v>
                </c:pt>
                <c:pt idx="86">
                  <c:v>4.9230769230769272E-2</c:v>
                </c:pt>
                <c:pt idx="87">
                  <c:v>4.2360060514372341E-2</c:v>
                </c:pt>
                <c:pt idx="88">
                  <c:v>3.8980509745127352E-2</c:v>
                </c:pt>
                <c:pt idx="89">
                  <c:v>3.9156626506024007E-2</c:v>
                </c:pt>
                <c:pt idx="90">
                  <c:v>4.5317220543806644E-2</c:v>
                </c:pt>
                <c:pt idx="91">
                  <c:v>4.675716440422336E-2</c:v>
                </c:pt>
                <c:pt idx="92">
                  <c:v>4.0059347181008731E-2</c:v>
                </c:pt>
                <c:pt idx="93">
                  <c:v>3.687315634218289E-2</c:v>
                </c:pt>
                <c:pt idx="94">
                  <c:v>3.7257824143070051E-2</c:v>
                </c:pt>
                <c:pt idx="95">
                  <c:v>3.8863976083706939E-2</c:v>
                </c:pt>
                <c:pt idx="96">
                  <c:v>3.5714285714285587E-2</c:v>
                </c:pt>
                <c:pt idx="97">
                  <c:v>2.6627218934911413E-2</c:v>
                </c:pt>
                <c:pt idx="98">
                  <c:v>2.63929618768328E-2</c:v>
                </c:pt>
                <c:pt idx="99">
                  <c:v>2.9027576197387515E-2</c:v>
                </c:pt>
                <c:pt idx="100">
                  <c:v>3.1746031746031786E-2</c:v>
                </c:pt>
                <c:pt idx="101">
                  <c:v>3.7681159420289774E-2</c:v>
                </c:pt>
                <c:pt idx="102">
                  <c:v>4.3352601156069363E-2</c:v>
                </c:pt>
                <c:pt idx="103">
                  <c:v>3.0259365994236228E-2</c:v>
                </c:pt>
                <c:pt idx="104">
                  <c:v>3.2810271041369639E-2</c:v>
                </c:pt>
                <c:pt idx="105">
                  <c:v>4.2674253200568994E-2</c:v>
                </c:pt>
                <c:pt idx="106">
                  <c:v>4.8850574712643764E-2</c:v>
                </c:pt>
                <c:pt idx="107">
                  <c:v>5.7553956834532377E-2</c:v>
                </c:pt>
                <c:pt idx="108">
                  <c:v>6.6091954022988633E-2</c:v>
                </c:pt>
                <c:pt idx="109">
                  <c:v>7.7809798270893238E-2</c:v>
                </c:pt>
                <c:pt idx="110">
                  <c:v>7.428571428571433E-2</c:v>
                </c:pt>
                <c:pt idx="111">
                  <c:v>8.0394922425951879E-2</c:v>
                </c:pt>
                <c:pt idx="112">
                  <c:v>7.9720279720279758E-2</c:v>
                </c:pt>
                <c:pt idx="113">
                  <c:v>8.2402234636871588E-2</c:v>
                </c:pt>
                <c:pt idx="114">
                  <c:v>7.4792243767312902E-2</c:v>
                </c:pt>
                <c:pt idx="115">
                  <c:v>8.2517482517482602E-2</c:v>
                </c:pt>
                <c:pt idx="116">
                  <c:v>8.7016574585635317E-2</c:v>
                </c:pt>
                <c:pt idx="117">
                  <c:v>7.6398362892223862E-2</c:v>
                </c:pt>
                <c:pt idx="118">
                  <c:v>8.3561643835616359E-2</c:v>
                </c:pt>
                <c:pt idx="119">
                  <c:v>7.2108843537414924E-2</c:v>
                </c:pt>
                <c:pt idx="120">
                  <c:v>7.2776280323450016E-2</c:v>
                </c:pt>
                <c:pt idx="121">
                  <c:v>6.2834224598930524E-2</c:v>
                </c:pt>
                <c:pt idx="122">
                  <c:v>6.1170212765957369E-2</c:v>
                </c:pt>
                <c:pt idx="123">
                  <c:v>4.9608355091383963E-2</c:v>
                </c:pt>
                <c:pt idx="124">
                  <c:v>5.0518134715025795E-2</c:v>
                </c:pt>
                <c:pt idx="125">
                  <c:v>4.9032258064516089E-2</c:v>
                </c:pt>
                <c:pt idx="126">
                  <c:v>4.3814432989690795E-2</c:v>
                </c:pt>
                <c:pt idx="127">
                  <c:v>4.1343669250645844E-2</c:v>
                </c:pt>
                <c:pt idx="128">
                  <c:v>4.0660736975857724E-2</c:v>
                </c:pt>
                <c:pt idx="129">
                  <c:v>4.0557667934093641E-2</c:v>
                </c:pt>
                <c:pt idx="130">
                  <c:v>3.7926675094816689E-2</c:v>
                </c:pt>
                <c:pt idx="131">
                  <c:v>4.1878172588832453E-2</c:v>
                </c:pt>
                <c:pt idx="132">
                  <c:v>3.1407035175879401E-2</c:v>
                </c:pt>
                <c:pt idx="133">
                  <c:v>3.2704402515723201E-2</c:v>
                </c:pt>
                <c:pt idx="134">
                  <c:v>2.8822055137844575E-2</c:v>
                </c:pt>
                <c:pt idx="135">
                  <c:v>2.9850746268656608E-2</c:v>
                </c:pt>
                <c:pt idx="136">
                  <c:v>2.4660912453760789E-2</c:v>
                </c:pt>
                <c:pt idx="137">
                  <c:v>2.2140221402213989E-2</c:v>
                </c:pt>
                <c:pt idx="138">
                  <c:v>1.9753086419753017E-2</c:v>
                </c:pt>
                <c:pt idx="139">
                  <c:v>3.2258064516129142E-2</c:v>
                </c:pt>
                <c:pt idx="140">
                  <c:v>3.0525030525030524E-2</c:v>
                </c:pt>
                <c:pt idx="141">
                  <c:v>3.1668696711327757E-2</c:v>
                </c:pt>
                <c:pt idx="142">
                  <c:v>2.1924482338611589E-2</c:v>
                </c:pt>
                <c:pt idx="143">
                  <c:v>2.0706455542021961E-2</c:v>
                </c:pt>
                <c:pt idx="144">
                  <c:v>2.1924482338611589E-2</c:v>
                </c:pt>
                <c:pt idx="145">
                  <c:v>1.8270401948842874E-2</c:v>
                </c:pt>
                <c:pt idx="146">
                  <c:v>2.4360535931790502E-2</c:v>
                </c:pt>
                <c:pt idx="147">
                  <c:v>1.9323671497584644E-2</c:v>
                </c:pt>
                <c:pt idx="148">
                  <c:v>2.6474127557160086E-2</c:v>
                </c:pt>
                <c:pt idx="149">
                  <c:v>2.0457280385078255E-2</c:v>
                </c:pt>
                <c:pt idx="150">
                  <c:v>2.179176755447956E-2</c:v>
                </c:pt>
                <c:pt idx="151">
                  <c:v>1.3221153846153777E-2</c:v>
                </c:pt>
                <c:pt idx="152">
                  <c:v>9.4786729857819566E-3</c:v>
                </c:pt>
                <c:pt idx="153">
                  <c:v>1.4167650531286928E-2</c:v>
                </c:pt>
                <c:pt idx="154">
                  <c:v>1.9070321811680502E-2</c:v>
                </c:pt>
                <c:pt idx="155">
                  <c:v>1.6706443914081215E-2</c:v>
                </c:pt>
                <c:pt idx="156">
                  <c:v>1.9070321811680502E-2</c:v>
                </c:pt>
                <c:pt idx="157">
                  <c:v>2.8708133971291936E-2</c:v>
                </c:pt>
                <c:pt idx="158">
                  <c:v>2.4970273483947786E-2</c:v>
                </c:pt>
                <c:pt idx="159">
                  <c:v>2.3696682464454975E-2</c:v>
                </c:pt>
                <c:pt idx="160">
                  <c:v>1.9929660023446694E-2</c:v>
                </c:pt>
                <c:pt idx="161">
                  <c:v>1.8867924528301987E-2</c:v>
                </c:pt>
                <c:pt idx="162">
                  <c:v>2.6066350710900337E-2</c:v>
                </c:pt>
                <c:pt idx="163">
                  <c:v>1.8979833926453245E-2</c:v>
                </c:pt>
                <c:pt idx="164">
                  <c:v>2.3474178403755867E-2</c:v>
                </c:pt>
                <c:pt idx="165">
                  <c:v>2.2118742724097688E-2</c:v>
                </c:pt>
                <c:pt idx="166">
                  <c:v>2.2222222222222289E-2</c:v>
                </c:pt>
                <c:pt idx="167">
                  <c:v>2.6995305164319215E-2</c:v>
                </c:pt>
                <c:pt idx="168">
                  <c:v>2.6900584795321605E-2</c:v>
                </c:pt>
                <c:pt idx="169">
                  <c:v>1.7441860465116279E-2</c:v>
                </c:pt>
                <c:pt idx="170">
                  <c:v>1.8561484918793437E-2</c:v>
                </c:pt>
                <c:pt idx="171">
                  <c:v>2.1990740740740641E-2</c:v>
                </c:pt>
                <c:pt idx="172">
                  <c:v>1.7241379310344827E-2</c:v>
                </c:pt>
                <c:pt idx="173">
                  <c:v>2.4305555555555487E-2</c:v>
                </c:pt>
                <c:pt idx="174">
                  <c:v>2.4249422632794556E-2</c:v>
                </c:pt>
                <c:pt idx="175">
                  <c:v>3.0267753201396904E-2</c:v>
                </c:pt>
                <c:pt idx="176">
                  <c:v>1.6055045871559533E-2</c:v>
                </c:pt>
                <c:pt idx="177">
                  <c:v>1.8223234624145882E-2</c:v>
                </c:pt>
                <c:pt idx="178">
                  <c:v>1.4874141876430172E-2</c:v>
                </c:pt>
                <c:pt idx="179">
                  <c:v>1.4857142857142824E-2</c:v>
                </c:pt>
                <c:pt idx="180">
                  <c:v>1.4806378132118419E-2</c:v>
                </c:pt>
                <c:pt idx="181">
                  <c:v>1.7142857142857144E-2</c:v>
                </c:pt>
                <c:pt idx="182">
                  <c:v>1.3667425968109373E-2</c:v>
                </c:pt>
                <c:pt idx="183">
                  <c:v>1.0192525481313768E-2</c:v>
                </c:pt>
                <c:pt idx="184">
                  <c:v>1.1299435028248588E-2</c:v>
                </c:pt>
                <c:pt idx="185">
                  <c:v>5.6497175141242938E-3</c:v>
                </c:pt>
                <c:pt idx="186">
                  <c:v>1.1273957158962156E-3</c:v>
                </c:pt>
                <c:pt idx="187">
                  <c:v>1.1299435028247946E-3</c:v>
                </c:pt>
                <c:pt idx="188">
                  <c:v>4.514672686230313E-3</c:v>
                </c:pt>
                <c:pt idx="189">
                  <c:v>-3.3557046979867042E-3</c:v>
                </c:pt>
                <c:pt idx="190">
                  <c:v>0</c:v>
                </c:pt>
                <c:pt idx="191">
                  <c:v>-3.3783783783783465E-3</c:v>
                </c:pt>
                <c:pt idx="192">
                  <c:v>-1.0101010101010006E-2</c:v>
                </c:pt>
                <c:pt idx="193">
                  <c:v>-8.9887640449437881E-3</c:v>
                </c:pt>
                <c:pt idx="194">
                  <c:v>-5.6179775280898875E-3</c:v>
                </c:pt>
                <c:pt idx="195">
                  <c:v>1.1210762331837927E-3</c:v>
                </c:pt>
                <c:pt idx="196">
                  <c:v>0</c:v>
                </c:pt>
                <c:pt idx="197">
                  <c:v>3.3707865168539006E-3</c:v>
                </c:pt>
                <c:pt idx="198">
                  <c:v>1.1261261261262222E-3</c:v>
                </c:pt>
                <c:pt idx="199">
                  <c:v>4.514672686230313E-3</c:v>
                </c:pt>
                <c:pt idx="200">
                  <c:v>8.9887640449437881E-3</c:v>
                </c:pt>
                <c:pt idx="201">
                  <c:v>7.8563411896745549E-3</c:v>
                </c:pt>
                <c:pt idx="202">
                  <c:v>6.7643742953776131E-3</c:v>
                </c:pt>
                <c:pt idx="203">
                  <c:v>7.9096045197740439E-3</c:v>
                </c:pt>
                <c:pt idx="204">
                  <c:v>9.0702947845804661E-3</c:v>
                </c:pt>
                <c:pt idx="205">
                  <c:v>6.8027210884353097E-3</c:v>
                </c:pt>
                <c:pt idx="206">
                  <c:v>6.7796610169490882E-3</c:v>
                </c:pt>
                <c:pt idx="207">
                  <c:v>3.3594624860022078E-3</c:v>
                </c:pt>
                <c:pt idx="208">
                  <c:v>2.2346368715084118E-3</c:v>
                </c:pt>
                <c:pt idx="209">
                  <c:v>2.2396416573348585E-3</c:v>
                </c:pt>
                <c:pt idx="210">
                  <c:v>4.4994375703036162E-3</c:v>
                </c:pt>
                <c:pt idx="211">
                  <c:v>6.7415730337078011E-3</c:v>
                </c:pt>
                <c:pt idx="212">
                  <c:v>5.5679287305122494E-3</c:v>
                </c:pt>
                <c:pt idx="213">
                  <c:v>1.0022271714922112E-2</c:v>
                </c:pt>
                <c:pt idx="214">
                  <c:v>1.2318029115341642E-2</c:v>
                </c:pt>
                <c:pt idx="215">
                  <c:v>1.0089686098654613E-2</c:v>
                </c:pt>
                <c:pt idx="216">
                  <c:v>1.0112359550561861E-2</c:v>
                </c:pt>
                <c:pt idx="217">
                  <c:v>1.01351351351352E-2</c:v>
                </c:pt>
                <c:pt idx="218">
                  <c:v>1.1223344556677891E-2</c:v>
                </c:pt>
                <c:pt idx="219">
                  <c:v>2.3437500000000097E-2</c:v>
                </c:pt>
                <c:pt idx="220">
                  <c:v>2.7870680044593088E-2</c:v>
                </c:pt>
                <c:pt idx="221">
                  <c:v>2.9050279329608877E-2</c:v>
                </c:pt>
                <c:pt idx="222">
                  <c:v>3.0235162374020189E-2</c:v>
                </c:pt>
                <c:pt idx="223">
                  <c:v>2.5669642857142985E-2</c:v>
                </c:pt>
                <c:pt idx="224">
                  <c:v>2.657807308970106E-2</c:v>
                </c:pt>
                <c:pt idx="225">
                  <c:v>2.9768467475192975E-2</c:v>
                </c:pt>
                <c:pt idx="226">
                  <c:v>2.2123893805309734E-2</c:v>
                </c:pt>
                <c:pt idx="227">
                  <c:v>2.6637069922308611E-2</c:v>
                </c:pt>
                <c:pt idx="228">
                  <c:v>3.3370411568409343E-2</c:v>
                </c:pt>
                <c:pt idx="229">
                  <c:v>3.6789297658862845E-2</c:v>
                </c:pt>
                <c:pt idx="230">
                  <c:v>3.6625971143174382E-2</c:v>
                </c:pt>
                <c:pt idx="231">
                  <c:v>2.6172300981461193E-2</c:v>
                </c:pt>
                <c:pt idx="232">
                  <c:v>2.6030368763557389E-2</c:v>
                </c:pt>
                <c:pt idx="233">
                  <c:v>2.2801302931596185E-2</c:v>
                </c:pt>
                <c:pt idx="234">
                  <c:v>2.2826086956521677E-2</c:v>
                </c:pt>
                <c:pt idx="235">
                  <c:v>2.720348204570185E-2</c:v>
                </c:pt>
                <c:pt idx="236">
                  <c:v>2.6968716289104636E-2</c:v>
                </c:pt>
                <c:pt idx="237">
                  <c:v>2.9978586723768703E-2</c:v>
                </c:pt>
                <c:pt idx="238">
                  <c:v>3.8961038961038898E-2</c:v>
                </c:pt>
                <c:pt idx="239">
                  <c:v>3.6756756756756818E-2</c:v>
                </c:pt>
                <c:pt idx="240">
                  <c:v>3.9827771797631736E-2</c:v>
                </c:pt>
                <c:pt idx="241">
                  <c:v>3.5483870967741908E-2</c:v>
                </c:pt>
                <c:pt idx="242">
                  <c:v>3.6402569593147659E-2</c:v>
                </c:pt>
                <c:pt idx="243">
                  <c:v>3.5069075451647308E-2</c:v>
                </c:pt>
                <c:pt idx="244">
                  <c:v>3.3826638477801298E-2</c:v>
                </c:pt>
                <c:pt idx="245">
                  <c:v>3.5031847133757933E-2</c:v>
                </c:pt>
                <c:pt idx="246">
                  <c:v>3.5069075451647308E-2</c:v>
                </c:pt>
                <c:pt idx="247">
                  <c:v>3.3898305084745638E-2</c:v>
                </c:pt>
                <c:pt idx="248">
                  <c:v>2.6260504201680673E-2</c:v>
                </c:pt>
                <c:pt idx="249">
                  <c:v>2.7027027027026966E-2</c:v>
                </c:pt>
                <c:pt idx="250">
                  <c:v>3.125E-2</c:v>
                </c:pt>
                <c:pt idx="251">
                  <c:v>2.711157455682997E-2</c:v>
                </c:pt>
                <c:pt idx="252">
                  <c:v>1.7598343685300239E-2</c:v>
                </c:pt>
                <c:pt idx="253">
                  <c:v>1.9730010384216051E-2</c:v>
                </c:pt>
                <c:pt idx="254">
                  <c:v>1.9628099173553779E-2</c:v>
                </c:pt>
                <c:pt idx="255">
                  <c:v>2.3613963039014342E-2</c:v>
                </c:pt>
                <c:pt idx="256">
                  <c:v>2.0449897750511249E-2</c:v>
                </c:pt>
                <c:pt idx="257">
                  <c:v>2.2564102564102594E-2</c:v>
                </c:pt>
                <c:pt idx="258">
                  <c:v>1.6427104722792549E-2</c:v>
                </c:pt>
                <c:pt idx="259">
                  <c:v>1.7418032786885276E-2</c:v>
                </c:pt>
                <c:pt idx="260">
                  <c:v>2.0470829068577275E-2</c:v>
                </c:pt>
                <c:pt idx="261">
                  <c:v>1.0121457489878543E-2</c:v>
                </c:pt>
                <c:pt idx="262">
                  <c:v>6.0606060606060034E-3</c:v>
                </c:pt>
                <c:pt idx="263">
                  <c:v>1.1167512690355272E-2</c:v>
                </c:pt>
                <c:pt idx="264">
                  <c:v>1.2207527975584973E-2</c:v>
                </c:pt>
                <c:pt idx="265">
                  <c:v>1.4256619144602764E-2</c:v>
                </c:pt>
                <c:pt idx="266">
                  <c:v>1.2158054711246228E-2</c:v>
                </c:pt>
                <c:pt idx="267">
                  <c:v>9.0270812437311075E-3</c:v>
                </c:pt>
                <c:pt idx="268">
                  <c:v>9.0180360721443462E-3</c:v>
                </c:pt>
                <c:pt idx="269">
                  <c:v>9.0270812437311075E-3</c:v>
                </c:pt>
                <c:pt idx="270">
                  <c:v>1.919191919191925E-2</c:v>
                </c:pt>
                <c:pt idx="271">
                  <c:v>1.8126888217522629E-2</c:v>
                </c:pt>
                <c:pt idx="272">
                  <c:v>1.5045135406218655E-2</c:v>
                </c:pt>
                <c:pt idx="273">
                  <c:v>1.3026052104208388E-2</c:v>
                </c:pt>
                <c:pt idx="274">
                  <c:v>1.0040160642570281E-2</c:v>
                </c:pt>
                <c:pt idx="275">
                  <c:v>1.1044176706827396E-2</c:v>
                </c:pt>
                <c:pt idx="276">
                  <c:v>1.3065326633165801E-2</c:v>
                </c:pt>
                <c:pt idx="277">
                  <c:v>1.2048192771084366E-2</c:v>
                </c:pt>
                <c:pt idx="278">
                  <c:v>1.3013013013012983E-2</c:v>
                </c:pt>
                <c:pt idx="279">
                  <c:v>7.9522862823062767E-3</c:v>
                </c:pt>
                <c:pt idx="280">
                  <c:v>7.9443892750744507E-3</c:v>
                </c:pt>
                <c:pt idx="281">
                  <c:v>4.970178926441352E-3</c:v>
                </c:pt>
                <c:pt idx="282">
                  <c:v>-1.9821605550049835E-3</c:v>
                </c:pt>
                <c:pt idx="283">
                  <c:v>0</c:v>
                </c:pt>
                <c:pt idx="284">
                  <c:v>1.9762845849802652E-3</c:v>
                </c:pt>
                <c:pt idx="285">
                  <c:v>7.9129574678537228E-3</c:v>
                </c:pt>
                <c:pt idx="286">
                  <c:v>9.9403578528827041E-3</c:v>
                </c:pt>
                <c:pt idx="287">
                  <c:v>5.958291956305802E-3</c:v>
                </c:pt>
                <c:pt idx="288">
                  <c:v>4.96031746031746E-3</c:v>
                </c:pt>
                <c:pt idx="289">
                  <c:v>1.9841269841270122E-3</c:v>
                </c:pt>
                <c:pt idx="290">
                  <c:v>-2.9644268774703278E-3</c:v>
                </c:pt>
                <c:pt idx="291">
                  <c:v>-1.972386587771231E-3</c:v>
                </c:pt>
                <c:pt idx="292">
                  <c:v>-9.8522167487679127E-4</c:v>
                </c:pt>
                <c:pt idx="293">
                  <c:v>1.9782393669634307E-3</c:v>
                </c:pt>
                <c:pt idx="294">
                  <c:v>9.9304865938425343E-4</c:v>
                </c:pt>
                <c:pt idx="295">
                  <c:v>-1.9782393669632902E-3</c:v>
                </c:pt>
                <c:pt idx="296">
                  <c:v>9.8619329388554547E-4</c:v>
                </c:pt>
                <c:pt idx="297">
                  <c:v>-6.8694798822375152E-3</c:v>
                </c:pt>
                <c:pt idx="298">
                  <c:v>-6.8897637795274479E-3</c:v>
                </c:pt>
                <c:pt idx="299">
                  <c:v>-3.9486673247778031E-3</c:v>
                </c:pt>
                <c:pt idx="300">
                  <c:v>-4.9358341559723592E-3</c:v>
                </c:pt>
                <c:pt idx="301">
                  <c:v>-3.9603960396040168E-3</c:v>
                </c:pt>
                <c:pt idx="302">
                  <c:v>-9.9108027750256225E-4</c:v>
                </c:pt>
                <c:pt idx="303">
                  <c:v>1.9762845849802652E-3</c:v>
                </c:pt>
                <c:pt idx="304">
                  <c:v>1.9723865877710909E-3</c:v>
                </c:pt>
                <c:pt idx="305">
                  <c:v>0</c:v>
                </c:pt>
                <c:pt idx="306">
                  <c:v>3.9682539682540244E-3</c:v>
                </c:pt>
                <c:pt idx="307">
                  <c:v>1.9821605550048426E-3</c:v>
                </c:pt>
                <c:pt idx="308">
                  <c:v>0</c:v>
                </c:pt>
                <c:pt idx="309">
                  <c:v>4.940711462450593E-3</c:v>
                </c:pt>
                <c:pt idx="310">
                  <c:v>4.9554013875123884E-3</c:v>
                </c:pt>
                <c:pt idx="311">
                  <c:v>5.9464816650148097E-3</c:v>
                </c:pt>
                <c:pt idx="312">
                  <c:v>5.9523809523810371E-3</c:v>
                </c:pt>
                <c:pt idx="313">
                  <c:v>5.9642147117297071E-3</c:v>
                </c:pt>
                <c:pt idx="314">
                  <c:v>4.96031746031746E-3</c:v>
                </c:pt>
                <c:pt idx="315">
                  <c:v>1.9723865877712032E-2</c:v>
                </c:pt>
                <c:pt idx="316">
                  <c:v>1.968503937007874E-2</c:v>
                </c:pt>
                <c:pt idx="317">
                  <c:v>2.2704837117472825E-2</c:v>
                </c:pt>
                <c:pt idx="318">
                  <c:v>1.9762845849802372E-2</c:v>
                </c:pt>
                <c:pt idx="319">
                  <c:v>2.1760633036597459E-2</c:v>
                </c:pt>
                <c:pt idx="320">
                  <c:v>2.4630541871921183E-2</c:v>
                </c:pt>
                <c:pt idx="321">
                  <c:v>2.5565388397246747E-2</c:v>
                </c:pt>
                <c:pt idx="322">
                  <c:v>2.169625246548312E-2</c:v>
                </c:pt>
                <c:pt idx="323">
                  <c:v>1.8719211822660155E-2</c:v>
                </c:pt>
                <c:pt idx="324">
                  <c:v>1.8737672583826345E-2</c:v>
                </c:pt>
                <c:pt idx="325">
                  <c:v>1.9762845849802372E-2</c:v>
                </c:pt>
                <c:pt idx="326">
                  <c:v>2.2704837117472825E-2</c:v>
                </c:pt>
                <c:pt idx="327">
                  <c:v>3.8684719535782537E-3</c:v>
                </c:pt>
                <c:pt idx="328">
                  <c:v>4.8262548262548262E-3</c:v>
                </c:pt>
                <c:pt idx="329">
                  <c:v>9.6525096525104756E-4</c:v>
                </c:pt>
                <c:pt idx="330">
                  <c:v>-9.6899224806209811E-4</c:v>
                </c:pt>
                <c:pt idx="331">
                  <c:v>-2.9041626331074268E-3</c:v>
                </c:pt>
                <c:pt idx="332">
                  <c:v>-1.9230769230769505E-3</c:v>
                </c:pt>
                <c:pt idx="333">
                  <c:v>1.9175455417066428E-3</c:v>
                </c:pt>
                <c:pt idx="334">
                  <c:v>7.7220077220078323E-3</c:v>
                </c:pt>
                <c:pt idx="335">
                  <c:v>5.8027079303674496E-3</c:v>
                </c:pt>
                <c:pt idx="336">
                  <c:v>1.9361084220716636E-3</c:v>
                </c:pt>
                <c:pt idx="337">
                  <c:v>-9.6899224806209811E-4</c:v>
                </c:pt>
                <c:pt idx="338">
                  <c:v>-3.8610038610037791E-3</c:v>
                </c:pt>
                <c:pt idx="339">
                  <c:v>-9.6339113680148666E-4</c:v>
                </c:pt>
                <c:pt idx="340">
                  <c:v>-3.842459173871196E-3</c:v>
                </c:pt>
                <c:pt idx="341">
                  <c:v>-2.8929604628736465E-3</c:v>
                </c:pt>
                <c:pt idx="342">
                  <c:v>-9.6993210475261225E-4</c:v>
                </c:pt>
                <c:pt idx="343">
                  <c:v>2.9126213592232733E-3</c:v>
                </c:pt>
                <c:pt idx="344">
                  <c:v>-1.9267822736031104E-3</c:v>
                </c:pt>
                <c:pt idx="345">
                  <c:v>-6.6985645933014624E-3</c:v>
                </c:pt>
                <c:pt idx="346">
                  <c:v>-1.1494252873563244E-2</c:v>
                </c:pt>
                <c:pt idx="347">
                  <c:v>-1.0576923076923022E-2</c:v>
                </c:pt>
                <c:pt idx="348">
                  <c:v>-6.7632850241546166E-3</c:v>
                </c:pt>
                <c:pt idx="349">
                  <c:v>-5.8195926285159487E-3</c:v>
                </c:pt>
                <c:pt idx="350">
                  <c:v>-4.8449612403100775E-3</c:v>
                </c:pt>
                <c:pt idx="351">
                  <c:v>-7.71456123432977E-3</c:v>
                </c:pt>
                <c:pt idx="352">
                  <c:v>-6.7502410800386005E-3</c:v>
                </c:pt>
                <c:pt idx="353">
                  <c:v>-5.8027079303675866E-3</c:v>
                </c:pt>
                <c:pt idx="354">
                  <c:v>-4.8543689320388345E-3</c:v>
                </c:pt>
                <c:pt idx="355">
                  <c:v>-4.8402710551790898E-3</c:v>
                </c:pt>
                <c:pt idx="356">
                  <c:v>-8.6872586872586057E-3</c:v>
                </c:pt>
                <c:pt idx="357">
                  <c:v>-1.0597302504816901E-2</c:v>
                </c:pt>
                <c:pt idx="358">
                  <c:v>-7.7519379844960962E-3</c:v>
                </c:pt>
                <c:pt idx="359">
                  <c:v>-3.8872691933916972E-3</c:v>
                </c:pt>
                <c:pt idx="360">
                  <c:v>-2.9182879377431629E-3</c:v>
                </c:pt>
                <c:pt idx="361">
                  <c:v>-3.9024390243902994E-3</c:v>
                </c:pt>
                <c:pt idx="362">
                  <c:v>-7.7896786757545976E-3</c:v>
                </c:pt>
                <c:pt idx="363">
                  <c:v>-7.7745383867833945E-3</c:v>
                </c:pt>
                <c:pt idx="364">
                  <c:v>-7.7669902912621087E-3</c:v>
                </c:pt>
                <c:pt idx="365">
                  <c:v>-8.7548638132294888E-3</c:v>
                </c:pt>
                <c:pt idx="366">
                  <c:v>-8.7804878048781034E-3</c:v>
                </c:pt>
                <c:pt idx="367">
                  <c:v>-7.7821011673151474E-3</c:v>
                </c:pt>
                <c:pt idx="368">
                  <c:v>-8.7633885102240076E-3</c:v>
                </c:pt>
                <c:pt idx="369">
                  <c:v>-8.7633885102240076E-3</c:v>
                </c:pt>
                <c:pt idx="370">
                  <c:v>-1.0742187500000083E-2</c:v>
                </c:pt>
                <c:pt idx="371">
                  <c:v>-1.2682926829268266E-2</c:v>
                </c:pt>
                <c:pt idx="372">
                  <c:v>-1.4634146341463415E-2</c:v>
                </c:pt>
                <c:pt idx="373">
                  <c:v>-1.5670910871694362E-2</c:v>
                </c:pt>
                <c:pt idx="374">
                  <c:v>-1.1776251226692864E-2</c:v>
                </c:pt>
                <c:pt idx="375">
                  <c:v>-1.0773751224289857E-2</c:v>
                </c:pt>
                <c:pt idx="376">
                  <c:v>-8.8062622309198202E-3</c:v>
                </c:pt>
                <c:pt idx="377">
                  <c:v>-6.8694798822375152E-3</c:v>
                </c:pt>
                <c:pt idx="378">
                  <c:v>-7.8740157480314682E-3</c:v>
                </c:pt>
                <c:pt idx="379">
                  <c:v>-8.8235294117647613E-3</c:v>
                </c:pt>
                <c:pt idx="380">
                  <c:v>-6.8762278978389277E-3</c:v>
                </c:pt>
                <c:pt idx="381">
                  <c:v>-8.8408644400785018E-3</c:v>
                </c:pt>
                <c:pt idx="382">
                  <c:v>-3.9486673247778031E-3</c:v>
                </c:pt>
                <c:pt idx="383">
                  <c:v>-2.9644268774703278E-3</c:v>
                </c:pt>
                <c:pt idx="384">
                  <c:v>-3.9603960396040168E-3</c:v>
                </c:pt>
                <c:pt idx="385">
                  <c:v>-1.9900497512438092E-3</c:v>
                </c:pt>
                <c:pt idx="386">
                  <c:v>-9.9304865938439437E-4</c:v>
                </c:pt>
                <c:pt idx="387">
                  <c:v>-9.9009900990093373E-4</c:v>
                </c:pt>
                <c:pt idx="388">
                  <c:v>-1.9743336623889718E-3</c:v>
                </c:pt>
                <c:pt idx="389">
                  <c:v>-3.9525691699605304E-3</c:v>
                </c:pt>
                <c:pt idx="390">
                  <c:v>-1.9841269841270122E-3</c:v>
                </c:pt>
                <c:pt idx="391">
                  <c:v>-2.9673590504450758E-3</c:v>
                </c:pt>
                <c:pt idx="392">
                  <c:v>-1.9782393669632902E-3</c:v>
                </c:pt>
                <c:pt idx="393">
                  <c:v>0</c:v>
                </c:pt>
                <c:pt idx="394">
                  <c:v>-4.9554013875123884E-3</c:v>
                </c:pt>
                <c:pt idx="395">
                  <c:v>-3.9643211100099671E-3</c:v>
                </c:pt>
                <c:pt idx="396">
                  <c:v>-2.9821073558647829E-3</c:v>
                </c:pt>
                <c:pt idx="397">
                  <c:v>0</c:v>
                </c:pt>
                <c:pt idx="398">
                  <c:v>-9.940357852882139E-4</c:v>
                </c:pt>
                <c:pt idx="399">
                  <c:v>-3.9643211100099671E-3</c:v>
                </c:pt>
                <c:pt idx="400">
                  <c:v>-4.9455984174085069E-3</c:v>
                </c:pt>
                <c:pt idx="401">
                  <c:v>0</c:v>
                </c:pt>
                <c:pt idx="402">
                  <c:v>-9.940357852882139E-4</c:v>
                </c:pt>
                <c:pt idx="403">
                  <c:v>-1.9841269841270122E-3</c:v>
                </c:pt>
                <c:pt idx="404">
                  <c:v>0</c:v>
                </c:pt>
                <c:pt idx="405">
                  <c:v>4.9554013875123884E-3</c:v>
                </c:pt>
                <c:pt idx="406">
                  <c:v>7.9681274900398127E-3</c:v>
                </c:pt>
                <c:pt idx="407">
                  <c:v>1.9900497512438092E-3</c:v>
                </c:pt>
                <c:pt idx="408">
                  <c:v>1.9940179461615439E-3</c:v>
                </c:pt>
                <c:pt idx="409">
                  <c:v>-9.9700897308070105E-4</c:v>
                </c:pt>
                <c:pt idx="410">
                  <c:v>0</c:v>
                </c:pt>
                <c:pt idx="411">
                  <c:v>9.9502487562183389E-4</c:v>
                </c:pt>
                <c:pt idx="412">
                  <c:v>9.9403578528835528E-4</c:v>
                </c:pt>
                <c:pt idx="413">
                  <c:v>-4.96031746031746E-3</c:v>
                </c:pt>
                <c:pt idx="414">
                  <c:v>-2.9850746268656435E-3</c:v>
                </c:pt>
                <c:pt idx="415">
                  <c:v>-2.9821073558647829E-3</c:v>
                </c:pt>
                <c:pt idx="416">
                  <c:v>-2.9732408325075458E-3</c:v>
                </c:pt>
                <c:pt idx="417">
                  <c:v>-7.889546351084924E-3</c:v>
                </c:pt>
                <c:pt idx="418">
                  <c:v>-9.881422924901186E-3</c:v>
                </c:pt>
                <c:pt idx="419">
                  <c:v>-3.9721946375372956E-3</c:v>
                </c:pt>
                <c:pt idx="420">
                  <c:v>-9.9502487562183389E-4</c:v>
                </c:pt>
                <c:pt idx="421">
                  <c:v>-9.980039920160532E-4</c:v>
                </c:pt>
                <c:pt idx="422">
                  <c:v>-1.9900497512438092E-3</c:v>
                </c:pt>
                <c:pt idx="423">
                  <c:v>-9.940357852882139E-4</c:v>
                </c:pt>
                <c:pt idx="424">
                  <c:v>9.9304865938425343E-4</c:v>
                </c:pt>
                <c:pt idx="425">
                  <c:v>4.9850448654037887E-3</c:v>
                </c:pt>
                <c:pt idx="426">
                  <c:v>2.9940119760478758E-3</c:v>
                </c:pt>
                <c:pt idx="427">
                  <c:v>8.9730807577268756E-3</c:v>
                </c:pt>
                <c:pt idx="428">
                  <c:v>5.9642147117297071E-3</c:v>
                </c:pt>
                <c:pt idx="429">
                  <c:v>3.9761431411531383E-3</c:v>
                </c:pt>
                <c:pt idx="430">
                  <c:v>2.9940119760478758E-3</c:v>
                </c:pt>
                <c:pt idx="431">
                  <c:v>2.9910269192422448E-3</c:v>
                </c:pt>
                <c:pt idx="432">
                  <c:v>0</c:v>
                </c:pt>
                <c:pt idx="433">
                  <c:v>-1.9980019980018844E-3</c:v>
                </c:pt>
                <c:pt idx="434">
                  <c:v>-9.9700897308070105E-4</c:v>
                </c:pt>
                <c:pt idx="435">
                  <c:v>0</c:v>
                </c:pt>
                <c:pt idx="436">
                  <c:v>0</c:v>
                </c:pt>
                <c:pt idx="437">
                  <c:v>-1.9841269841270122E-3</c:v>
                </c:pt>
                <c:pt idx="438">
                  <c:v>0</c:v>
                </c:pt>
                <c:pt idx="439">
                  <c:v>-1.9762845849802652E-3</c:v>
                </c:pt>
                <c:pt idx="440">
                  <c:v>-1.9762845849802652E-3</c:v>
                </c:pt>
                <c:pt idx="441">
                  <c:v>2.9702970297029421E-3</c:v>
                </c:pt>
                <c:pt idx="442">
                  <c:v>5.970149253731287E-3</c:v>
                </c:pt>
                <c:pt idx="443">
                  <c:v>6.9582504970179216E-3</c:v>
                </c:pt>
                <c:pt idx="444">
                  <c:v>6.9721115537847468E-3</c:v>
                </c:pt>
                <c:pt idx="445">
                  <c:v>1.001001001001001E-2</c:v>
                </c:pt>
                <c:pt idx="446">
                  <c:v>1.1976047904191645E-2</c:v>
                </c:pt>
                <c:pt idx="447">
                  <c:v>7.9601990049750961E-3</c:v>
                </c:pt>
                <c:pt idx="448">
                  <c:v>1.2896825396825368E-2</c:v>
                </c:pt>
                <c:pt idx="449">
                  <c:v>1.9880715705765408E-2</c:v>
                </c:pt>
                <c:pt idx="450">
                  <c:v>2.2885572139303454E-2</c:v>
                </c:pt>
                <c:pt idx="451">
                  <c:v>2.0792079207920734E-2</c:v>
                </c:pt>
                <c:pt idx="452">
                  <c:v>2.0792079207920734E-2</c:v>
                </c:pt>
                <c:pt idx="453">
                  <c:v>1.6781836130306049E-2</c:v>
                </c:pt>
                <c:pt idx="454">
                  <c:v>9.8911968348170138E-3</c:v>
                </c:pt>
                <c:pt idx="455">
                  <c:v>3.9486673247779436E-3</c:v>
                </c:pt>
                <c:pt idx="456">
                  <c:v>0</c:v>
                </c:pt>
                <c:pt idx="457">
                  <c:v>-9.9108027750256225E-4</c:v>
                </c:pt>
                <c:pt idx="458">
                  <c:v>-2.9585798816569166E-3</c:v>
                </c:pt>
                <c:pt idx="459">
                  <c:v>-9.8716683119441585E-4</c:v>
                </c:pt>
                <c:pt idx="460">
                  <c:v>-1.0773751224289857E-2</c:v>
                </c:pt>
                <c:pt idx="461">
                  <c:v>-1.7543859649122782E-2</c:v>
                </c:pt>
                <c:pt idx="462">
                  <c:v>-2.2373540856031101E-2</c:v>
                </c:pt>
                <c:pt idx="463">
                  <c:v>-2.2308438409311321E-2</c:v>
                </c:pt>
                <c:pt idx="464">
                  <c:v>-2.2308438409311321E-2</c:v>
                </c:pt>
                <c:pt idx="465">
                  <c:v>-2.5242718446601888E-2</c:v>
                </c:pt>
                <c:pt idx="466">
                  <c:v>-1.8609206660137038E-2</c:v>
                </c:pt>
                <c:pt idx="467">
                  <c:v>-1.6715830875122937E-2</c:v>
                </c:pt>
                <c:pt idx="468">
                  <c:v>-9.8911968348170138E-3</c:v>
                </c:pt>
                <c:pt idx="469">
                  <c:v>-7.9365079365079083E-3</c:v>
                </c:pt>
                <c:pt idx="470">
                  <c:v>-7.9129574678535822E-3</c:v>
                </c:pt>
                <c:pt idx="471">
                  <c:v>-7.9051383399209203E-3</c:v>
                </c:pt>
                <c:pt idx="472">
                  <c:v>-6.9306930693069585E-3</c:v>
                </c:pt>
                <c:pt idx="473">
                  <c:v>-6.9444444444444727E-3</c:v>
                </c:pt>
                <c:pt idx="474">
                  <c:v>-9.9502487562189053E-3</c:v>
                </c:pt>
                <c:pt idx="475">
                  <c:v>-1.0912698412698357E-2</c:v>
                </c:pt>
                <c:pt idx="476">
                  <c:v>-8.9285714285713448E-3</c:v>
                </c:pt>
                <c:pt idx="477">
                  <c:v>-1.9920318725099883E-3</c:v>
                </c:pt>
                <c:pt idx="478">
                  <c:v>-2.9940119760478758E-3</c:v>
                </c:pt>
                <c:pt idx="479">
                  <c:v>-4.0000000000000565E-3</c:v>
                </c:pt>
                <c:pt idx="480">
                  <c:v>-5.9940059940059376E-3</c:v>
                </c:pt>
                <c:pt idx="481">
                  <c:v>-5.0000000000000001E-3</c:v>
                </c:pt>
                <c:pt idx="482">
                  <c:v>-4.9850448654037887E-3</c:v>
                </c:pt>
                <c:pt idx="483">
                  <c:v>-4.9800796812749003E-3</c:v>
                </c:pt>
                <c:pt idx="484">
                  <c:v>-3.9880358923229456E-3</c:v>
                </c:pt>
                <c:pt idx="485">
                  <c:v>-3.996003996003911E-3</c:v>
                </c:pt>
                <c:pt idx="486">
                  <c:v>2.0100502512563098E-3</c:v>
                </c:pt>
                <c:pt idx="487">
                  <c:v>2.0060180541625161E-3</c:v>
                </c:pt>
                <c:pt idx="488">
                  <c:v>0</c:v>
                </c:pt>
                <c:pt idx="489">
                  <c:v>-1.9960079840319646E-3</c:v>
                </c:pt>
                <c:pt idx="490">
                  <c:v>-5.005005005005005E-3</c:v>
                </c:pt>
                <c:pt idx="491">
                  <c:v>-2.008032128513942E-3</c:v>
                </c:pt>
                <c:pt idx="492">
                  <c:v>1.0050251256280836E-3</c:v>
                </c:pt>
                <c:pt idx="493">
                  <c:v>3.0150753768843934E-3</c:v>
                </c:pt>
                <c:pt idx="494">
                  <c:v>5.0100200400801601E-3</c:v>
                </c:pt>
                <c:pt idx="495">
                  <c:v>5.005005005005005E-3</c:v>
                </c:pt>
                <c:pt idx="496">
                  <c:v>2.0020020020018879E-3</c:v>
                </c:pt>
                <c:pt idx="497">
                  <c:v>-1.0030090270813292E-3</c:v>
                </c:pt>
                <c:pt idx="498">
                  <c:v>-4.0120361083250322E-3</c:v>
                </c:pt>
                <c:pt idx="499">
                  <c:v>-5.005005005005005E-3</c:v>
                </c:pt>
                <c:pt idx="500">
                  <c:v>-3.0030030030031166E-3</c:v>
                </c:pt>
                <c:pt idx="501">
                  <c:v>-4.0000000000000565E-3</c:v>
                </c:pt>
                <c:pt idx="502">
                  <c:v>-2.0120724346076742E-3</c:v>
                </c:pt>
                <c:pt idx="503">
                  <c:v>-1.0060362173039087E-3</c:v>
                </c:pt>
                <c:pt idx="504">
                  <c:v>-3.0120481927710559E-3</c:v>
                </c:pt>
                <c:pt idx="505">
                  <c:v>-6.0120240480961359E-3</c:v>
                </c:pt>
                <c:pt idx="506">
                  <c:v>-8.9730807577267351E-3</c:v>
                </c:pt>
                <c:pt idx="507">
                  <c:v>-6.9721115537848882E-3</c:v>
                </c:pt>
                <c:pt idx="508">
                  <c:v>-2.9970029970029688E-3</c:v>
                </c:pt>
                <c:pt idx="509">
                  <c:v>2.0080321285140847E-3</c:v>
                </c:pt>
                <c:pt idx="510">
                  <c:v>7.049345417925507E-3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'CPI(月次）'!$I$16</c:f>
              <c:strCache>
                <c:ptCount val="1"/>
                <c:pt idx="0">
                  <c:v>コアCPI</c:v>
                </c:pt>
              </c:strCache>
            </c:strRef>
          </c:tx>
          <c:marker>
            <c:symbol val="none"/>
          </c:marker>
          <c:cat>
            <c:numRef>
              <c:f>'CPI(月次）'!$G$17:$G$527</c:f>
              <c:numCache>
                <c:formatCode>mmm\-yy</c:formatCode>
                <c:ptCount val="511"/>
                <c:pt idx="0">
                  <c:v>25934</c:v>
                </c:pt>
                <c:pt idx="1">
                  <c:v>25965</c:v>
                </c:pt>
                <c:pt idx="2">
                  <c:v>25993</c:v>
                </c:pt>
                <c:pt idx="3">
                  <c:v>26024</c:v>
                </c:pt>
                <c:pt idx="4">
                  <c:v>26054</c:v>
                </c:pt>
                <c:pt idx="5">
                  <c:v>26085</c:v>
                </c:pt>
                <c:pt idx="6">
                  <c:v>26115</c:v>
                </c:pt>
                <c:pt idx="7">
                  <c:v>26146</c:v>
                </c:pt>
                <c:pt idx="8">
                  <c:v>26177</c:v>
                </c:pt>
                <c:pt idx="9">
                  <c:v>26207</c:v>
                </c:pt>
                <c:pt idx="10">
                  <c:v>26238</c:v>
                </c:pt>
                <c:pt idx="11">
                  <c:v>26268</c:v>
                </c:pt>
                <c:pt idx="12">
                  <c:v>26299</c:v>
                </c:pt>
                <c:pt idx="13">
                  <c:v>26330</c:v>
                </c:pt>
                <c:pt idx="14">
                  <c:v>26359</c:v>
                </c:pt>
                <c:pt idx="15">
                  <c:v>26390</c:v>
                </c:pt>
                <c:pt idx="16">
                  <c:v>26420</c:v>
                </c:pt>
                <c:pt idx="17">
                  <c:v>26451</c:v>
                </c:pt>
                <c:pt idx="18">
                  <c:v>26481</c:v>
                </c:pt>
                <c:pt idx="19">
                  <c:v>26512</c:v>
                </c:pt>
                <c:pt idx="20">
                  <c:v>26543</c:v>
                </c:pt>
                <c:pt idx="21">
                  <c:v>26573</c:v>
                </c:pt>
                <c:pt idx="22">
                  <c:v>26604</c:v>
                </c:pt>
                <c:pt idx="23">
                  <c:v>26634</c:v>
                </c:pt>
                <c:pt idx="24">
                  <c:v>26665</c:v>
                </c:pt>
                <c:pt idx="25">
                  <c:v>26696</c:v>
                </c:pt>
                <c:pt idx="26">
                  <c:v>26724</c:v>
                </c:pt>
                <c:pt idx="27">
                  <c:v>26755</c:v>
                </c:pt>
                <c:pt idx="28">
                  <c:v>26785</c:v>
                </c:pt>
                <c:pt idx="29">
                  <c:v>26816</c:v>
                </c:pt>
                <c:pt idx="30">
                  <c:v>26846</c:v>
                </c:pt>
                <c:pt idx="31">
                  <c:v>26877</c:v>
                </c:pt>
                <c:pt idx="32">
                  <c:v>26908</c:v>
                </c:pt>
                <c:pt idx="33">
                  <c:v>26938</c:v>
                </c:pt>
                <c:pt idx="34">
                  <c:v>26969</c:v>
                </c:pt>
                <c:pt idx="35">
                  <c:v>26999</c:v>
                </c:pt>
                <c:pt idx="36">
                  <c:v>27030</c:v>
                </c:pt>
                <c:pt idx="37">
                  <c:v>27061</c:v>
                </c:pt>
                <c:pt idx="38">
                  <c:v>27089</c:v>
                </c:pt>
                <c:pt idx="39">
                  <c:v>27120</c:v>
                </c:pt>
                <c:pt idx="40">
                  <c:v>27150</c:v>
                </c:pt>
                <c:pt idx="41">
                  <c:v>27181</c:v>
                </c:pt>
                <c:pt idx="42">
                  <c:v>27211</c:v>
                </c:pt>
                <c:pt idx="43">
                  <c:v>27242</c:v>
                </c:pt>
                <c:pt idx="44">
                  <c:v>27273</c:v>
                </c:pt>
                <c:pt idx="45">
                  <c:v>27303</c:v>
                </c:pt>
                <c:pt idx="46">
                  <c:v>27334</c:v>
                </c:pt>
                <c:pt idx="47">
                  <c:v>27364</c:v>
                </c:pt>
                <c:pt idx="48">
                  <c:v>27395</c:v>
                </c:pt>
                <c:pt idx="49">
                  <c:v>27426</c:v>
                </c:pt>
                <c:pt idx="50">
                  <c:v>27454</c:v>
                </c:pt>
                <c:pt idx="51">
                  <c:v>27485</c:v>
                </c:pt>
                <c:pt idx="52">
                  <c:v>27515</c:v>
                </c:pt>
                <c:pt idx="53">
                  <c:v>27546</c:v>
                </c:pt>
                <c:pt idx="54">
                  <c:v>27576</c:v>
                </c:pt>
                <c:pt idx="55">
                  <c:v>27607</c:v>
                </c:pt>
                <c:pt idx="56">
                  <c:v>27638</c:v>
                </c:pt>
                <c:pt idx="57">
                  <c:v>27668</c:v>
                </c:pt>
                <c:pt idx="58">
                  <c:v>27699</c:v>
                </c:pt>
                <c:pt idx="59">
                  <c:v>27729</c:v>
                </c:pt>
                <c:pt idx="60">
                  <c:v>27760</c:v>
                </c:pt>
                <c:pt idx="61">
                  <c:v>27791</c:v>
                </c:pt>
                <c:pt idx="62">
                  <c:v>27820</c:v>
                </c:pt>
                <c:pt idx="63">
                  <c:v>27851</c:v>
                </c:pt>
                <c:pt idx="64">
                  <c:v>27881</c:v>
                </c:pt>
                <c:pt idx="65">
                  <c:v>27912</c:v>
                </c:pt>
                <c:pt idx="66">
                  <c:v>27942</c:v>
                </c:pt>
                <c:pt idx="67">
                  <c:v>27973</c:v>
                </c:pt>
                <c:pt idx="68">
                  <c:v>28004</c:v>
                </c:pt>
                <c:pt idx="69">
                  <c:v>28034</c:v>
                </c:pt>
                <c:pt idx="70">
                  <c:v>28065</c:v>
                </c:pt>
                <c:pt idx="71">
                  <c:v>28095</c:v>
                </c:pt>
                <c:pt idx="72">
                  <c:v>28126</c:v>
                </c:pt>
                <c:pt idx="73">
                  <c:v>28157</c:v>
                </c:pt>
                <c:pt idx="74">
                  <c:v>28185</c:v>
                </c:pt>
                <c:pt idx="75">
                  <c:v>28216</c:v>
                </c:pt>
                <c:pt idx="76">
                  <c:v>28246</c:v>
                </c:pt>
                <c:pt idx="77">
                  <c:v>28277</c:v>
                </c:pt>
                <c:pt idx="78">
                  <c:v>28307</c:v>
                </c:pt>
                <c:pt idx="79">
                  <c:v>28338</c:v>
                </c:pt>
                <c:pt idx="80">
                  <c:v>28369</c:v>
                </c:pt>
                <c:pt idx="81">
                  <c:v>28399</c:v>
                </c:pt>
                <c:pt idx="82">
                  <c:v>28430</c:v>
                </c:pt>
                <c:pt idx="83">
                  <c:v>28460</c:v>
                </c:pt>
                <c:pt idx="84">
                  <c:v>28491</c:v>
                </c:pt>
                <c:pt idx="85">
                  <c:v>28522</c:v>
                </c:pt>
                <c:pt idx="86">
                  <c:v>28550</c:v>
                </c:pt>
                <c:pt idx="87">
                  <c:v>28581</c:v>
                </c:pt>
                <c:pt idx="88">
                  <c:v>28611</c:v>
                </c:pt>
                <c:pt idx="89">
                  <c:v>28642</c:v>
                </c:pt>
                <c:pt idx="90">
                  <c:v>28672</c:v>
                </c:pt>
                <c:pt idx="91">
                  <c:v>28703</c:v>
                </c:pt>
                <c:pt idx="92">
                  <c:v>28734</c:v>
                </c:pt>
                <c:pt idx="93">
                  <c:v>28764</c:v>
                </c:pt>
                <c:pt idx="94">
                  <c:v>28795</c:v>
                </c:pt>
                <c:pt idx="95">
                  <c:v>28825</c:v>
                </c:pt>
                <c:pt idx="96">
                  <c:v>28856</c:v>
                </c:pt>
                <c:pt idx="97">
                  <c:v>28887</c:v>
                </c:pt>
                <c:pt idx="98">
                  <c:v>28915</c:v>
                </c:pt>
                <c:pt idx="99">
                  <c:v>28946</c:v>
                </c:pt>
                <c:pt idx="100">
                  <c:v>28976</c:v>
                </c:pt>
                <c:pt idx="101">
                  <c:v>29007</c:v>
                </c:pt>
                <c:pt idx="102">
                  <c:v>29037</c:v>
                </c:pt>
                <c:pt idx="103">
                  <c:v>29068</c:v>
                </c:pt>
                <c:pt idx="104">
                  <c:v>29099</c:v>
                </c:pt>
                <c:pt idx="105">
                  <c:v>29129</c:v>
                </c:pt>
                <c:pt idx="106">
                  <c:v>29160</c:v>
                </c:pt>
                <c:pt idx="107">
                  <c:v>29190</c:v>
                </c:pt>
                <c:pt idx="108">
                  <c:v>29221</c:v>
                </c:pt>
                <c:pt idx="109">
                  <c:v>29252</c:v>
                </c:pt>
                <c:pt idx="110">
                  <c:v>29281</c:v>
                </c:pt>
                <c:pt idx="111">
                  <c:v>29312</c:v>
                </c:pt>
                <c:pt idx="112">
                  <c:v>29342</c:v>
                </c:pt>
                <c:pt idx="113">
                  <c:v>29373</c:v>
                </c:pt>
                <c:pt idx="114">
                  <c:v>29403</c:v>
                </c:pt>
                <c:pt idx="115">
                  <c:v>29434</c:v>
                </c:pt>
                <c:pt idx="116">
                  <c:v>29465</c:v>
                </c:pt>
                <c:pt idx="117">
                  <c:v>29495</c:v>
                </c:pt>
                <c:pt idx="118">
                  <c:v>29526</c:v>
                </c:pt>
                <c:pt idx="119">
                  <c:v>29556</c:v>
                </c:pt>
                <c:pt idx="120">
                  <c:v>29587</c:v>
                </c:pt>
                <c:pt idx="121">
                  <c:v>29618</c:v>
                </c:pt>
                <c:pt idx="122">
                  <c:v>29646</c:v>
                </c:pt>
                <c:pt idx="123">
                  <c:v>29677</c:v>
                </c:pt>
                <c:pt idx="124">
                  <c:v>29707</c:v>
                </c:pt>
                <c:pt idx="125">
                  <c:v>29738</c:v>
                </c:pt>
                <c:pt idx="126">
                  <c:v>29768</c:v>
                </c:pt>
                <c:pt idx="127">
                  <c:v>29799</c:v>
                </c:pt>
                <c:pt idx="128">
                  <c:v>29830</c:v>
                </c:pt>
                <c:pt idx="129">
                  <c:v>29860</c:v>
                </c:pt>
                <c:pt idx="130">
                  <c:v>29891</c:v>
                </c:pt>
                <c:pt idx="131">
                  <c:v>29921</c:v>
                </c:pt>
                <c:pt idx="132">
                  <c:v>29952</c:v>
                </c:pt>
                <c:pt idx="133">
                  <c:v>29983</c:v>
                </c:pt>
                <c:pt idx="134">
                  <c:v>30011</c:v>
                </c:pt>
                <c:pt idx="135">
                  <c:v>30042</c:v>
                </c:pt>
                <c:pt idx="136">
                  <c:v>30072</c:v>
                </c:pt>
                <c:pt idx="137">
                  <c:v>30103</c:v>
                </c:pt>
                <c:pt idx="138">
                  <c:v>30133</c:v>
                </c:pt>
                <c:pt idx="139">
                  <c:v>30164</c:v>
                </c:pt>
                <c:pt idx="140">
                  <c:v>30195</c:v>
                </c:pt>
                <c:pt idx="141">
                  <c:v>30225</c:v>
                </c:pt>
                <c:pt idx="142">
                  <c:v>30256</c:v>
                </c:pt>
                <c:pt idx="143">
                  <c:v>30286</c:v>
                </c:pt>
                <c:pt idx="144">
                  <c:v>30317</c:v>
                </c:pt>
                <c:pt idx="145">
                  <c:v>30348</c:v>
                </c:pt>
                <c:pt idx="146">
                  <c:v>30376</c:v>
                </c:pt>
                <c:pt idx="147">
                  <c:v>30407</c:v>
                </c:pt>
                <c:pt idx="148">
                  <c:v>30437</c:v>
                </c:pt>
                <c:pt idx="149">
                  <c:v>30468</c:v>
                </c:pt>
                <c:pt idx="150">
                  <c:v>30498</c:v>
                </c:pt>
                <c:pt idx="151">
                  <c:v>30529</c:v>
                </c:pt>
                <c:pt idx="152">
                  <c:v>30560</c:v>
                </c:pt>
                <c:pt idx="153">
                  <c:v>30590</c:v>
                </c:pt>
                <c:pt idx="154">
                  <c:v>30621</c:v>
                </c:pt>
                <c:pt idx="155">
                  <c:v>30651</c:v>
                </c:pt>
                <c:pt idx="156">
                  <c:v>30682</c:v>
                </c:pt>
                <c:pt idx="157">
                  <c:v>30713</c:v>
                </c:pt>
                <c:pt idx="158">
                  <c:v>30742</c:v>
                </c:pt>
                <c:pt idx="159">
                  <c:v>30773</c:v>
                </c:pt>
                <c:pt idx="160">
                  <c:v>30803</c:v>
                </c:pt>
                <c:pt idx="161">
                  <c:v>30834</c:v>
                </c:pt>
                <c:pt idx="162">
                  <c:v>30864</c:v>
                </c:pt>
                <c:pt idx="163">
                  <c:v>30895</c:v>
                </c:pt>
                <c:pt idx="164">
                  <c:v>30926</c:v>
                </c:pt>
                <c:pt idx="165">
                  <c:v>30956</c:v>
                </c:pt>
                <c:pt idx="166">
                  <c:v>30987</c:v>
                </c:pt>
                <c:pt idx="167">
                  <c:v>31017</c:v>
                </c:pt>
                <c:pt idx="168">
                  <c:v>31048</c:v>
                </c:pt>
                <c:pt idx="169">
                  <c:v>31079</c:v>
                </c:pt>
                <c:pt idx="170">
                  <c:v>31107</c:v>
                </c:pt>
                <c:pt idx="171">
                  <c:v>31138</c:v>
                </c:pt>
                <c:pt idx="172">
                  <c:v>31168</c:v>
                </c:pt>
                <c:pt idx="173">
                  <c:v>31199</c:v>
                </c:pt>
                <c:pt idx="174">
                  <c:v>31229</c:v>
                </c:pt>
                <c:pt idx="175">
                  <c:v>31260</c:v>
                </c:pt>
                <c:pt idx="176">
                  <c:v>31291</c:v>
                </c:pt>
                <c:pt idx="177">
                  <c:v>31321</c:v>
                </c:pt>
                <c:pt idx="178">
                  <c:v>31352</c:v>
                </c:pt>
                <c:pt idx="179">
                  <c:v>31382</c:v>
                </c:pt>
                <c:pt idx="180">
                  <c:v>31413</c:v>
                </c:pt>
                <c:pt idx="181">
                  <c:v>31444</c:v>
                </c:pt>
                <c:pt idx="182">
                  <c:v>31472</c:v>
                </c:pt>
                <c:pt idx="183">
                  <c:v>31503</c:v>
                </c:pt>
                <c:pt idx="184">
                  <c:v>31533</c:v>
                </c:pt>
                <c:pt idx="185">
                  <c:v>31564</c:v>
                </c:pt>
                <c:pt idx="186">
                  <c:v>31594</c:v>
                </c:pt>
                <c:pt idx="187">
                  <c:v>31625</c:v>
                </c:pt>
                <c:pt idx="188">
                  <c:v>31656</c:v>
                </c:pt>
                <c:pt idx="189">
                  <c:v>31686</c:v>
                </c:pt>
                <c:pt idx="190">
                  <c:v>31717</c:v>
                </c:pt>
                <c:pt idx="191">
                  <c:v>31747</c:v>
                </c:pt>
                <c:pt idx="192">
                  <c:v>31778</c:v>
                </c:pt>
                <c:pt idx="193">
                  <c:v>31809</c:v>
                </c:pt>
                <c:pt idx="194">
                  <c:v>31837</c:v>
                </c:pt>
                <c:pt idx="195">
                  <c:v>31868</c:v>
                </c:pt>
                <c:pt idx="196">
                  <c:v>31898</c:v>
                </c:pt>
                <c:pt idx="197">
                  <c:v>31929</c:v>
                </c:pt>
                <c:pt idx="198">
                  <c:v>31959</c:v>
                </c:pt>
                <c:pt idx="199">
                  <c:v>31990</c:v>
                </c:pt>
                <c:pt idx="200">
                  <c:v>32021</c:v>
                </c:pt>
                <c:pt idx="201">
                  <c:v>32051</c:v>
                </c:pt>
                <c:pt idx="202">
                  <c:v>32082</c:v>
                </c:pt>
                <c:pt idx="203">
                  <c:v>32112</c:v>
                </c:pt>
                <c:pt idx="204">
                  <c:v>32143</c:v>
                </c:pt>
                <c:pt idx="205">
                  <c:v>32174</c:v>
                </c:pt>
                <c:pt idx="206">
                  <c:v>32203</c:v>
                </c:pt>
                <c:pt idx="207">
                  <c:v>32234</c:v>
                </c:pt>
                <c:pt idx="208">
                  <c:v>32264</c:v>
                </c:pt>
                <c:pt idx="209">
                  <c:v>32295</c:v>
                </c:pt>
                <c:pt idx="210">
                  <c:v>32325</c:v>
                </c:pt>
                <c:pt idx="211">
                  <c:v>32356</c:v>
                </c:pt>
                <c:pt idx="212">
                  <c:v>32387</c:v>
                </c:pt>
                <c:pt idx="213">
                  <c:v>32417</c:v>
                </c:pt>
                <c:pt idx="214">
                  <c:v>32448</c:v>
                </c:pt>
                <c:pt idx="215">
                  <c:v>32478</c:v>
                </c:pt>
                <c:pt idx="216">
                  <c:v>32509</c:v>
                </c:pt>
                <c:pt idx="217">
                  <c:v>32540</c:v>
                </c:pt>
                <c:pt idx="218">
                  <c:v>32568</c:v>
                </c:pt>
                <c:pt idx="219">
                  <c:v>32599</c:v>
                </c:pt>
                <c:pt idx="220">
                  <c:v>32629</c:v>
                </c:pt>
                <c:pt idx="221">
                  <c:v>32660</c:v>
                </c:pt>
                <c:pt idx="222">
                  <c:v>32690</c:v>
                </c:pt>
                <c:pt idx="223">
                  <c:v>32721</c:v>
                </c:pt>
                <c:pt idx="224">
                  <c:v>32752</c:v>
                </c:pt>
                <c:pt idx="225">
                  <c:v>32782</c:v>
                </c:pt>
                <c:pt idx="226">
                  <c:v>32813</c:v>
                </c:pt>
                <c:pt idx="227">
                  <c:v>32843</c:v>
                </c:pt>
                <c:pt idx="228">
                  <c:v>32874</c:v>
                </c:pt>
                <c:pt idx="229">
                  <c:v>32905</c:v>
                </c:pt>
                <c:pt idx="230">
                  <c:v>32933</c:v>
                </c:pt>
                <c:pt idx="231">
                  <c:v>32964</c:v>
                </c:pt>
                <c:pt idx="232">
                  <c:v>32994</c:v>
                </c:pt>
                <c:pt idx="233">
                  <c:v>33025</c:v>
                </c:pt>
                <c:pt idx="234">
                  <c:v>33055</c:v>
                </c:pt>
                <c:pt idx="235">
                  <c:v>33086</c:v>
                </c:pt>
                <c:pt idx="236">
                  <c:v>33117</c:v>
                </c:pt>
                <c:pt idx="237">
                  <c:v>33147</c:v>
                </c:pt>
                <c:pt idx="238">
                  <c:v>33178</c:v>
                </c:pt>
                <c:pt idx="239">
                  <c:v>33208</c:v>
                </c:pt>
                <c:pt idx="240">
                  <c:v>33239</c:v>
                </c:pt>
                <c:pt idx="241">
                  <c:v>33270</c:v>
                </c:pt>
                <c:pt idx="242">
                  <c:v>33298</c:v>
                </c:pt>
                <c:pt idx="243">
                  <c:v>33329</c:v>
                </c:pt>
                <c:pt idx="244">
                  <c:v>33359</c:v>
                </c:pt>
                <c:pt idx="245">
                  <c:v>33390</c:v>
                </c:pt>
                <c:pt idx="246">
                  <c:v>33420</c:v>
                </c:pt>
                <c:pt idx="247">
                  <c:v>33451</c:v>
                </c:pt>
                <c:pt idx="248">
                  <c:v>33482</c:v>
                </c:pt>
                <c:pt idx="249">
                  <c:v>33512</c:v>
                </c:pt>
                <c:pt idx="250">
                  <c:v>33543</c:v>
                </c:pt>
                <c:pt idx="251">
                  <c:v>33573</c:v>
                </c:pt>
                <c:pt idx="252">
                  <c:v>33604</c:v>
                </c:pt>
                <c:pt idx="253">
                  <c:v>33635</c:v>
                </c:pt>
                <c:pt idx="254">
                  <c:v>33664</c:v>
                </c:pt>
                <c:pt idx="255">
                  <c:v>33695</c:v>
                </c:pt>
                <c:pt idx="256">
                  <c:v>33725</c:v>
                </c:pt>
                <c:pt idx="257">
                  <c:v>33756</c:v>
                </c:pt>
                <c:pt idx="258">
                  <c:v>33786</c:v>
                </c:pt>
                <c:pt idx="259">
                  <c:v>33817</c:v>
                </c:pt>
                <c:pt idx="260">
                  <c:v>33848</c:v>
                </c:pt>
                <c:pt idx="261">
                  <c:v>33878</c:v>
                </c:pt>
                <c:pt idx="262">
                  <c:v>33909</c:v>
                </c:pt>
                <c:pt idx="263">
                  <c:v>33939</c:v>
                </c:pt>
                <c:pt idx="264">
                  <c:v>33970</c:v>
                </c:pt>
                <c:pt idx="265">
                  <c:v>34001</c:v>
                </c:pt>
                <c:pt idx="266">
                  <c:v>34029</c:v>
                </c:pt>
                <c:pt idx="267">
                  <c:v>34060</c:v>
                </c:pt>
                <c:pt idx="268">
                  <c:v>34090</c:v>
                </c:pt>
                <c:pt idx="269">
                  <c:v>34121</c:v>
                </c:pt>
                <c:pt idx="270">
                  <c:v>34151</c:v>
                </c:pt>
                <c:pt idx="271">
                  <c:v>34182</c:v>
                </c:pt>
                <c:pt idx="272">
                  <c:v>34213</c:v>
                </c:pt>
                <c:pt idx="273">
                  <c:v>34243</c:v>
                </c:pt>
                <c:pt idx="274">
                  <c:v>34274</c:v>
                </c:pt>
                <c:pt idx="275">
                  <c:v>34304</c:v>
                </c:pt>
                <c:pt idx="276">
                  <c:v>34335</c:v>
                </c:pt>
                <c:pt idx="277">
                  <c:v>34366</c:v>
                </c:pt>
                <c:pt idx="278">
                  <c:v>34394</c:v>
                </c:pt>
                <c:pt idx="279">
                  <c:v>34425</c:v>
                </c:pt>
                <c:pt idx="280">
                  <c:v>34455</c:v>
                </c:pt>
                <c:pt idx="281">
                  <c:v>34486</c:v>
                </c:pt>
                <c:pt idx="282">
                  <c:v>34516</c:v>
                </c:pt>
                <c:pt idx="283">
                  <c:v>34547</c:v>
                </c:pt>
                <c:pt idx="284">
                  <c:v>34578</c:v>
                </c:pt>
                <c:pt idx="285">
                  <c:v>34608</c:v>
                </c:pt>
                <c:pt idx="286">
                  <c:v>34639</c:v>
                </c:pt>
                <c:pt idx="287">
                  <c:v>34669</c:v>
                </c:pt>
                <c:pt idx="288">
                  <c:v>34700</c:v>
                </c:pt>
                <c:pt idx="289">
                  <c:v>34731</c:v>
                </c:pt>
                <c:pt idx="290">
                  <c:v>34759</c:v>
                </c:pt>
                <c:pt idx="291">
                  <c:v>34790</c:v>
                </c:pt>
                <c:pt idx="292">
                  <c:v>34820</c:v>
                </c:pt>
                <c:pt idx="293">
                  <c:v>34851</c:v>
                </c:pt>
                <c:pt idx="294">
                  <c:v>34881</c:v>
                </c:pt>
                <c:pt idx="295">
                  <c:v>34912</c:v>
                </c:pt>
                <c:pt idx="296">
                  <c:v>34943</c:v>
                </c:pt>
                <c:pt idx="297">
                  <c:v>34973</c:v>
                </c:pt>
                <c:pt idx="298">
                  <c:v>35004</c:v>
                </c:pt>
                <c:pt idx="299">
                  <c:v>35034</c:v>
                </c:pt>
                <c:pt idx="300">
                  <c:v>35065</c:v>
                </c:pt>
                <c:pt idx="301">
                  <c:v>35096</c:v>
                </c:pt>
                <c:pt idx="302">
                  <c:v>35125</c:v>
                </c:pt>
                <c:pt idx="303">
                  <c:v>35156</c:v>
                </c:pt>
                <c:pt idx="304">
                  <c:v>35186</c:v>
                </c:pt>
                <c:pt idx="305">
                  <c:v>35217</c:v>
                </c:pt>
                <c:pt idx="306">
                  <c:v>35247</c:v>
                </c:pt>
                <c:pt idx="307">
                  <c:v>35278</c:v>
                </c:pt>
                <c:pt idx="308">
                  <c:v>35309</c:v>
                </c:pt>
                <c:pt idx="309">
                  <c:v>35339</c:v>
                </c:pt>
                <c:pt idx="310">
                  <c:v>35370</c:v>
                </c:pt>
                <c:pt idx="311">
                  <c:v>35400</c:v>
                </c:pt>
                <c:pt idx="312">
                  <c:v>35431</c:v>
                </c:pt>
                <c:pt idx="313">
                  <c:v>35462</c:v>
                </c:pt>
                <c:pt idx="314">
                  <c:v>35490</c:v>
                </c:pt>
                <c:pt idx="315">
                  <c:v>35521</c:v>
                </c:pt>
                <c:pt idx="316">
                  <c:v>35551</c:v>
                </c:pt>
                <c:pt idx="317">
                  <c:v>35582</c:v>
                </c:pt>
                <c:pt idx="318">
                  <c:v>35612</c:v>
                </c:pt>
                <c:pt idx="319">
                  <c:v>35643</c:v>
                </c:pt>
                <c:pt idx="320">
                  <c:v>35674</c:v>
                </c:pt>
                <c:pt idx="321">
                  <c:v>35704</c:v>
                </c:pt>
                <c:pt idx="322">
                  <c:v>35735</c:v>
                </c:pt>
                <c:pt idx="323">
                  <c:v>35765</c:v>
                </c:pt>
                <c:pt idx="324">
                  <c:v>35796</c:v>
                </c:pt>
                <c:pt idx="325">
                  <c:v>35827</c:v>
                </c:pt>
                <c:pt idx="326">
                  <c:v>35855</c:v>
                </c:pt>
                <c:pt idx="327">
                  <c:v>35886</c:v>
                </c:pt>
                <c:pt idx="328">
                  <c:v>35916</c:v>
                </c:pt>
                <c:pt idx="329">
                  <c:v>35947</c:v>
                </c:pt>
                <c:pt idx="330">
                  <c:v>35977</c:v>
                </c:pt>
                <c:pt idx="331">
                  <c:v>36008</c:v>
                </c:pt>
                <c:pt idx="332">
                  <c:v>36039</c:v>
                </c:pt>
                <c:pt idx="333">
                  <c:v>36069</c:v>
                </c:pt>
                <c:pt idx="334">
                  <c:v>36100</c:v>
                </c:pt>
                <c:pt idx="335">
                  <c:v>36130</c:v>
                </c:pt>
                <c:pt idx="336">
                  <c:v>36161</c:v>
                </c:pt>
                <c:pt idx="337">
                  <c:v>36192</c:v>
                </c:pt>
                <c:pt idx="338">
                  <c:v>36220</c:v>
                </c:pt>
                <c:pt idx="339">
                  <c:v>36251</c:v>
                </c:pt>
                <c:pt idx="340">
                  <c:v>36281</c:v>
                </c:pt>
                <c:pt idx="341">
                  <c:v>36312</c:v>
                </c:pt>
                <c:pt idx="342">
                  <c:v>36342</c:v>
                </c:pt>
                <c:pt idx="343">
                  <c:v>36373</c:v>
                </c:pt>
                <c:pt idx="344">
                  <c:v>36404</c:v>
                </c:pt>
                <c:pt idx="345">
                  <c:v>36434</c:v>
                </c:pt>
                <c:pt idx="346">
                  <c:v>36465</c:v>
                </c:pt>
                <c:pt idx="347">
                  <c:v>36495</c:v>
                </c:pt>
                <c:pt idx="348">
                  <c:v>36526</c:v>
                </c:pt>
                <c:pt idx="349">
                  <c:v>36557</c:v>
                </c:pt>
                <c:pt idx="350">
                  <c:v>36586</c:v>
                </c:pt>
                <c:pt idx="351">
                  <c:v>36617</c:v>
                </c:pt>
                <c:pt idx="352">
                  <c:v>36647</c:v>
                </c:pt>
                <c:pt idx="353">
                  <c:v>36678</c:v>
                </c:pt>
                <c:pt idx="354">
                  <c:v>36708</c:v>
                </c:pt>
                <c:pt idx="355">
                  <c:v>36739</c:v>
                </c:pt>
                <c:pt idx="356">
                  <c:v>36770</c:v>
                </c:pt>
                <c:pt idx="357">
                  <c:v>36800</c:v>
                </c:pt>
                <c:pt idx="358">
                  <c:v>36831</c:v>
                </c:pt>
                <c:pt idx="359">
                  <c:v>36861</c:v>
                </c:pt>
                <c:pt idx="360">
                  <c:v>36892</c:v>
                </c:pt>
                <c:pt idx="361">
                  <c:v>36923</c:v>
                </c:pt>
                <c:pt idx="362">
                  <c:v>36951</c:v>
                </c:pt>
                <c:pt idx="363">
                  <c:v>36982</c:v>
                </c:pt>
                <c:pt idx="364">
                  <c:v>37012</c:v>
                </c:pt>
                <c:pt idx="365">
                  <c:v>37043</c:v>
                </c:pt>
                <c:pt idx="366">
                  <c:v>37073</c:v>
                </c:pt>
                <c:pt idx="367">
                  <c:v>37104</c:v>
                </c:pt>
                <c:pt idx="368">
                  <c:v>37135</c:v>
                </c:pt>
                <c:pt idx="369">
                  <c:v>37165</c:v>
                </c:pt>
                <c:pt idx="370">
                  <c:v>37196</c:v>
                </c:pt>
                <c:pt idx="371">
                  <c:v>37226</c:v>
                </c:pt>
                <c:pt idx="372">
                  <c:v>37257</c:v>
                </c:pt>
                <c:pt idx="373">
                  <c:v>37288</c:v>
                </c:pt>
                <c:pt idx="374">
                  <c:v>37316</c:v>
                </c:pt>
                <c:pt idx="375">
                  <c:v>37347</c:v>
                </c:pt>
                <c:pt idx="376">
                  <c:v>37377</c:v>
                </c:pt>
                <c:pt idx="377">
                  <c:v>37408</c:v>
                </c:pt>
                <c:pt idx="378">
                  <c:v>37438</c:v>
                </c:pt>
                <c:pt idx="379">
                  <c:v>37469</c:v>
                </c:pt>
                <c:pt idx="380">
                  <c:v>37500</c:v>
                </c:pt>
                <c:pt idx="381">
                  <c:v>37530</c:v>
                </c:pt>
                <c:pt idx="382">
                  <c:v>37561</c:v>
                </c:pt>
                <c:pt idx="383">
                  <c:v>37591</c:v>
                </c:pt>
                <c:pt idx="384">
                  <c:v>37622</c:v>
                </c:pt>
                <c:pt idx="385">
                  <c:v>37653</c:v>
                </c:pt>
                <c:pt idx="386">
                  <c:v>37681</c:v>
                </c:pt>
                <c:pt idx="387">
                  <c:v>37712</c:v>
                </c:pt>
                <c:pt idx="388">
                  <c:v>37742</c:v>
                </c:pt>
                <c:pt idx="389">
                  <c:v>37773</c:v>
                </c:pt>
                <c:pt idx="390">
                  <c:v>37803</c:v>
                </c:pt>
                <c:pt idx="391">
                  <c:v>37834</c:v>
                </c:pt>
                <c:pt idx="392">
                  <c:v>37865</c:v>
                </c:pt>
                <c:pt idx="393">
                  <c:v>37895</c:v>
                </c:pt>
                <c:pt idx="394">
                  <c:v>37926</c:v>
                </c:pt>
                <c:pt idx="395">
                  <c:v>37956</c:v>
                </c:pt>
                <c:pt idx="396">
                  <c:v>37987</c:v>
                </c:pt>
                <c:pt idx="397">
                  <c:v>38018</c:v>
                </c:pt>
                <c:pt idx="398">
                  <c:v>38047</c:v>
                </c:pt>
                <c:pt idx="399">
                  <c:v>38078</c:v>
                </c:pt>
                <c:pt idx="400">
                  <c:v>38108</c:v>
                </c:pt>
                <c:pt idx="401">
                  <c:v>38139</c:v>
                </c:pt>
                <c:pt idx="402">
                  <c:v>38169</c:v>
                </c:pt>
                <c:pt idx="403">
                  <c:v>38200</c:v>
                </c:pt>
                <c:pt idx="404">
                  <c:v>38231</c:v>
                </c:pt>
                <c:pt idx="405">
                  <c:v>38261</c:v>
                </c:pt>
                <c:pt idx="406">
                  <c:v>38292</c:v>
                </c:pt>
                <c:pt idx="407">
                  <c:v>38322</c:v>
                </c:pt>
                <c:pt idx="408">
                  <c:v>38353</c:v>
                </c:pt>
                <c:pt idx="409">
                  <c:v>38384</c:v>
                </c:pt>
                <c:pt idx="410">
                  <c:v>38412</c:v>
                </c:pt>
                <c:pt idx="411">
                  <c:v>38443</c:v>
                </c:pt>
                <c:pt idx="412">
                  <c:v>38473</c:v>
                </c:pt>
                <c:pt idx="413">
                  <c:v>38504</c:v>
                </c:pt>
                <c:pt idx="414">
                  <c:v>38534</c:v>
                </c:pt>
                <c:pt idx="415">
                  <c:v>38565</c:v>
                </c:pt>
                <c:pt idx="416">
                  <c:v>38596</c:v>
                </c:pt>
                <c:pt idx="417">
                  <c:v>38626</c:v>
                </c:pt>
                <c:pt idx="418">
                  <c:v>38657</c:v>
                </c:pt>
                <c:pt idx="419">
                  <c:v>38687</c:v>
                </c:pt>
                <c:pt idx="420">
                  <c:v>38718</c:v>
                </c:pt>
                <c:pt idx="421">
                  <c:v>38749</c:v>
                </c:pt>
                <c:pt idx="422">
                  <c:v>38777</c:v>
                </c:pt>
                <c:pt idx="423">
                  <c:v>38808</c:v>
                </c:pt>
                <c:pt idx="424">
                  <c:v>38838</c:v>
                </c:pt>
                <c:pt idx="425">
                  <c:v>38869</c:v>
                </c:pt>
                <c:pt idx="426">
                  <c:v>38899</c:v>
                </c:pt>
                <c:pt idx="427">
                  <c:v>38930</c:v>
                </c:pt>
                <c:pt idx="428">
                  <c:v>38961</c:v>
                </c:pt>
                <c:pt idx="429">
                  <c:v>38991</c:v>
                </c:pt>
                <c:pt idx="430">
                  <c:v>39022</c:v>
                </c:pt>
                <c:pt idx="431">
                  <c:v>39052</c:v>
                </c:pt>
                <c:pt idx="432">
                  <c:v>39083</c:v>
                </c:pt>
                <c:pt idx="433">
                  <c:v>39114</c:v>
                </c:pt>
                <c:pt idx="434">
                  <c:v>39142</c:v>
                </c:pt>
                <c:pt idx="435">
                  <c:v>39173</c:v>
                </c:pt>
                <c:pt idx="436">
                  <c:v>39203</c:v>
                </c:pt>
                <c:pt idx="437">
                  <c:v>39234</c:v>
                </c:pt>
                <c:pt idx="438">
                  <c:v>39264</c:v>
                </c:pt>
                <c:pt idx="439">
                  <c:v>39295</c:v>
                </c:pt>
                <c:pt idx="440">
                  <c:v>39326</c:v>
                </c:pt>
                <c:pt idx="441">
                  <c:v>39356</c:v>
                </c:pt>
                <c:pt idx="442">
                  <c:v>39387</c:v>
                </c:pt>
                <c:pt idx="443">
                  <c:v>39417</c:v>
                </c:pt>
                <c:pt idx="444">
                  <c:v>39448</c:v>
                </c:pt>
                <c:pt idx="445">
                  <c:v>39479</c:v>
                </c:pt>
                <c:pt idx="446">
                  <c:v>39508</c:v>
                </c:pt>
                <c:pt idx="447">
                  <c:v>39539</c:v>
                </c:pt>
                <c:pt idx="448">
                  <c:v>39569</c:v>
                </c:pt>
                <c:pt idx="449">
                  <c:v>39600</c:v>
                </c:pt>
                <c:pt idx="450">
                  <c:v>39630</c:v>
                </c:pt>
                <c:pt idx="451">
                  <c:v>39661</c:v>
                </c:pt>
                <c:pt idx="452">
                  <c:v>39692</c:v>
                </c:pt>
                <c:pt idx="453">
                  <c:v>39722</c:v>
                </c:pt>
                <c:pt idx="454">
                  <c:v>39753</c:v>
                </c:pt>
                <c:pt idx="455">
                  <c:v>39783</c:v>
                </c:pt>
                <c:pt idx="456">
                  <c:v>39814</c:v>
                </c:pt>
                <c:pt idx="457">
                  <c:v>39845</c:v>
                </c:pt>
                <c:pt idx="458">
                  <c:v>39873</c:v>
                </c:pt>
                <c:pt idx="459">
                  <c:v>39904</c:v>
                </c:pt>
                <c:pt idx="460">
                  <c:v>39934</c:v>
                </c:pt>
                <c:pt idx="461">
                  <c:v>39965</c:v>
                </c:pt>
                <c:pt idx="462">
                  <c:v>39995</c:v>
                </c:pt>
                <c:pt idx="463">
                  <c:v>40026</c:v>
                </c:pt>
                <c:pt idx="464">
                  <c:v>40057</c:v>
                </c:pt>
                <c:pt idx="465">
                  <c:v>40087</c:v>
                </c:pt>
                <c:pt idx="466">
                  <c:v>40118</c:v>
                </c:pt>
                <c:pt idx="467">
                  <c:v>40148</c:v>
                </c:pt>
                <c:pt idx="468">
                  <c:v>40179</c:v>
                </c:pt>
                <c:pt idx="469">
                  <c:v>40210</c:v>
                </c:pt>
                <c:pt idx="470">
                  <c:v>40238</c:v>
                </c:pt>
                <c:pt idx="471">
                  <c:v>40269</c:v>
                </c:pt>
                <c:pt idx="472">
                  <c:v>40299</c:v>
                </c:pt>
                <c:pt idx="473">
                  <c:v>40330</c:v>
                </c:pt>
                <c:pt idx="474">
                  <c:v>40360</c:v>
                </c:pt>
                <c:pt idx="475">
                  <c:v>40391</c:v>
                </c:pt>
                <c:pt idx="476">
                  <c:v>40422</c:v>
                </c:pt>
                <c:pt idx="477">
                  <c:v>40452</c:v>
                </c:pt>
                <c:pt idx="478">
                  <c:v>40483</c:v>
                </c:pt>
                <c:pt idx="479">
                  <c:v>40513</c:v>
                </c:pt>
                <c:pt idx="480">
                  <c:v>40544</c:v>
                </c:pt>
                <c:pt idx="481">
                  <c:v>40575</c:v>
                </c:pt>
                <c:pt idx="482">
                  <c:v>40603</c:v>
                </c:pt>
                <c:pt idx="483">
                  <c:v>40634</c:v>
                </c:pt>
                <c:pt idx="484">
                  <c:v>40664</c:v>
                </c:pt>
                <c:pt idx="485">
                  <c:v>40695</c:v>
                </c:pt>
                <c:pt idx="486">
                  <c:v>40725</c:v>
                </c:pt>
                <c:pt idx="487">
                  <c:v>40756</c:v>
                </c:pt>
                <c:pt idx="488">
                  <c:v>40787</c:v>
                </c:pt>
                <c:pt idx="489">
                  <c:v>40817</c:v>
                </c:pt>
                <c:pt idx="490">
                  <c:v>40848</c:v>
                </c:pt>
                <c:pt idx="491">
                  <c:v>40878</c:v>
                </c:pt>
                <c:pt idx="492">
                  <c:v>40909</c:v>
                </c:pt>
                <c:pt idx="493">
                  <c:v>40940</c:v>
                </c:pt>
                <c:pt idx="494">
                  <c:v>40969</c:v>
                </c:pt>
                <c:pt idx="495">
                  <c:v>41000</c:v>
                </c:pt>
                <c:pt idx="496">
                  <c:v>41030</c:v>
                </c:pt>
                <c:pt idx="497">
                  <c:v>41061</c:v>
                </c:pt>
                <c:pt idx="498">
                  <c:v>41091</c:v>
                </c:pt>
                <c:pt idx="499">
                  <c:v>41122</c:v>
                </c:pt>
                <c:pt idx="500">
                  <c:v>41153</c:v>
                </c:pt>
                <c:pt idx="501">
                  <c:v>41183</c:v>
                </c:pt>
                <c:pt idx="502">
                  <c:v>41214</c:v>
                </c:pt>
                <c:pt idx="503">
                  <c:v>41244</c:v>
                </c:pt>
                <c:pt idx="504">
                  <c:v>41275</c:v>
                </c:pt>
                <c:pt idx="505">
                  <c:v>41306</c:v>
                </c:pt>
                <c:pt idx="506">
                  <c:v>41334</c:v>
                </c:pt>
                <c:pt idx="507">
                  <c:v>41365</c:v>
                </c:pt>
                <c:pt idx="508">
                  <c:v>41395</c:v>
                </c:pt>
                <c:pt idx="509">
                  <c:v>41426</c:v>
                </c:pt>
                <c:pt idx="510">
                  <c:v>41456</c:v>
                </c:pt>
              </c:numCache>
            </c:numRef>
          </c:cat>
          <c:val>
            <c:numRef>
              <c:f>'CPI(月次）'!$I$17:$I$527</c:f>
              <c:numCache>
                <c:formatCode>0.00%</c:formatCode>
                <c:ptCount val="511"/>
                <c:pt idx="0">
                  <c:v>6.25E-2</c:v>
                </c:pt>
                <c:pt idx="1">
                  <c:v>6.25E-2</c:v>
                </c:pt>
                <c:pt idx="2">
                  <c:v>6.5420560747663586E-2</c:v>
                </c:pt>
                <c:pt idx="3">
                  <c:v>6.7901234567901328E-2</c:v>
                </c:pt>
                <c:pt idx="4">
                  <c:v>7.0769230769230682E-2</c:v>
                </c:pt>
                <c:pt idx="5">
                  <c:v>7.6687116564417179E-2</c:v>
                </c:pt>
                <c:pt idx="6">
                  <c:v>7.3394495412843985E-2</c:v>
                </c:pt>
                <c:pt idx="7">
                  <c:v>7.3394495412843985E-2</c:v>
                </c:pt>
                <c:pt idx="8">
                  <c:v>6.9486404833836765E-2</c:v>
                </c:pt>
                <c:pt idx="9">
                  <c:v>6.287425149700604E-2</c:v>
                </c:pt>
                <c:pt idx="10">
                  <c:v>5.9523809523809521E-2</c:v>
                </c:pt>
                <c:pt idx="11">
                  <c:v>5.3097345132743494E-2</c:v>
                </c:pt>
                <c:pt idx="12">
                  <c:v>5.2941176470588151E-2</c:v>
                </c:pt>
                <c:pt idx="13">
                  <c:v>5.5882352941176432E-2</c:v>
                </c:pt>
                <c:pt idx="14">
                  <c:v>5.5555555555555511E-2</c:v>
                </c:pt>
                <c:pt idx="15">
                  <c:v>5.2023121387283155E-2</c:v>
                </c:pt>
                <c:pt idx="16">
                  <c:v>4.8850574712643764E-2</c:v>
                </c:pt>
                <c:pt idx="17">
                  <c:v>4.8433048433048312E-2</c:v>
                </c:pt>
                <c:pt idx="18">
                  <c:v>5.1282051282051197E-2</c:v>
                </c:pt>
                <c:pt idx="19">
                  <c:v>5.1282051282051197E-2</c:v>
                </c:pt>
                <c:pt idx="20">
                  <c:v>4.8022598870056582E-2</c:v>
                </c:pt>
                <c:pt idx="21">
                  <c:v>5.6338028169014086E-2</c:v>
                </c:pt>
                <c:pt idx="22">
                  <c:v>5.898876404494386E-2</c:v>
                </c:pt>
                <c:pt idx="23">
                  <c:v>6.1624649859943856E-2</c:v>
                </c:pt>
                <c:pt idx="24">
                  <c:v>6.4245810055866048E-2</c:v>
                </c:pt>
                <c:pt idx="25">
                  <c:v>7.2423398328690852E-2</c:v>
                </c:pt>
                <c:pt idx="26">
                  <c:v>8.5872576177285359E-2</c:v>
                </c:pt>
                <c:pt idx="27">
                  <c:v>9.3406593406593366E-2</c:v>
                </c:pt>
                <c:pt idx="28">
                  <c:v>0.10410958904109581</c:v>
                </c:pt>
                <c:pt idx="29">
                  <c:v>0.10869565217391305</c:v>
                </c:pt>
                <c:pt idx="30">
                  <c:v>0.11382113821138219</c:v>
                </c:pt>
                <c:pt idx="31">
                  <c:v>0.11653116531165324</c:v>
                </c:pt>
                <c:pt idx="32">
                  <c:v>0.13477088948787061</c:v>
                </c:pt>
                <c:pt idx="33">
                  <c:v>0.13600000000000004</c:v>
                </c:pt>
                <c:pt idx="34">
                  <c:v>0.14588859416445621</c:v>
                </c:pt>
                <c:pt idx="35">
                  <c:v>0.17678100263852251</c:v>
                </c:pt>
                <c:pt idx="36">
                  <c:v>0.20997375328083989</c:v>
                </c:pt>
                <c:pt idx="37">
                  <c:v>0.22857142857142851</c:v>
                </c:pt>
                <c:pt idx="38">
                  <c:v>0.21683673469387754</c:v>
                </c:pt>
                <c:pt idx="39">
                  <c:v>0.21859296482412069</c:v>
                </c:pt>
                <c:pt idx="40">
                  <c:v>0.22332506203473948</c:v>
                </c:pt>
                <c:pt idx="41">
                  <c:v>0.22303921568627455</c:v>
                </c:pt>
                <c:pt idx="42">
                  <c:v>0.22871046228710459</c:v>
                </c:pt>
                <c:pt idx="43">
                  <c:v>0.23058252427184464</c:v>
                </c:pt>
                <c:pt idx="44">
                  <c:v>0.22090261282660326</c:v>
                </c:pt>
                <c:pt idx="45">
                  <c:v>0.244131455399061</c:v>
                </c:pt>
                <c:pt idx="46">
                  <c:v>0.24305555555555555</c:v>
                </c:pt>
                <c:pt idx="47">
                  <c:v>0.21076233183856499</c:v>
                </c:pt>
                <c:pt idx="48">
                  <c:v>0.17787418655097603</c:v>
                </c:pt>
                <c:pt idx="49">
                  <c:v>0.15010570824524316</c:v>
                </c:pt>
                <c:pt idx="50">
                  <c:v>0.14465408805031443</c:v>
                </c:pt>
                <c:pt idx="51">
                  <c:v>0.14639175257731962</c:v>
                </c:pt>
                <c:pt idx="52">
                  <c:v>0.1338742393509128</c:v>
                </c:pt>
                <c:pt idx="53">
                  <c:v>0.12625250501002014</c:v>
                </c:pt>
                <c:pt idx="54">
                  <c:v>0.11881188118811881</c:v>
                </c:pt>
                <c:pt idx="55">
                  <c:v>0.10848126232741617</c:v>
                </c:pt>
                <c:pt idx="56">
                  <c:v>0.11284046692607012</c:v>
                </c:pt>
                <c:pt idx="57">
                  <c:v>8.6792452830188702E-2</c:v>
                </c:pt>
                <c:pt idx="58">
                  <c:v>7.6350093109869538E-2</c:v>
                </c:pt>
                <c:pt idx="59">
                  <c:v>7.407407407407407E-2</c:v>
                </c:pt>
                <c:pt idx="60">
                  <c:v>8.1031307550644679E-2</c:v>
                </c:pt>
                <c:pt idx="61">
                  <c:v>8.4558823529411797E-2</c:v>
                </c:pt>
                <c:pt idx="62">
                  <c:v>8.4249084249084269E-2</c:v>
                </c:pt>
                <c:pt idx="63">
                  <c:v>8.4532374100719343E-2</c:v>
                </c:pt>
                <c:pt idx="64">
                  <c:v>8.7656529516994611E-2</c:v>
                </c:pt>
                <c:pt idx="65">
                  <c:v>8.7188612099644097E-2</c:v>
                </c:pt>
                <c:pt idx="66">
                  <c:v>8.8495575221238937E-2</c:v>
                </c:pt>
                <c:pt idx="67">
                  <c:v>9.2526690391458999E-2</c:v>
                </c:pt>
                <c:pt idx="68">
                  <c:v>9.0909090909090828E-2</c:v>
                </c:pt>
                <c:pt idx="69">
                  <c:v>8.8541666666666685E-2</c:v>
                </c:pt>
                <c:pt idx="70">
                  <c:v>9.3425605536332279E-2</c:v>
                </c:pt>
                <c:pt idx="71">
                  <c:v>0.10517241379310335</c:v>
                </c:pt>
                <c:pt idx="72">
                  <c:v>9.1993185689948742E-2</c:v>
                </c:pt>
                <c:pt idx="73">
                  <c:v>8.8135593220339037E-2</c:v>
                </c:pt>
                <c:pt idx="74">
                  <c:v>8.9527027027026973E-2</c:v>
                </c:pt>
                <c:pt idx="75">
                  <c:v>8.6235489220563899E-2</c:v>
                </c:pt>
                <c:pt idx="76">
                  <c:v>8.8815789473684306E-2</c:v>
                </c:pt>
                <c:pt idx="77">
                  <c:v>8.6743044189852764E-2</c:v>
                </c:pt>
                <c:pt idx="78">
                  <c:v>8.292682926829259E-2</c:v>
                </c:pt>
                <c:pt idx="79">
                  <c:v>7.9804560260586299E-2</c:v>
                </c:pt>
                <c:pt idx="80">
                  <c:v>7.5320512820512747E-2</c:v>
                </c:pt>
                <c:pt idx="81">
                  <c:v>7.6555023923444931E-2</c:v>
                </c:pt>
                <c:pt idx="82">
                  <c:v>6.962025316455682E-2</c:v>
                </c:pt>
                <c:pt idx="83">
                  <c:v>5.7722308892355745E-2</c:v>
                </c:pt>
                <c:pt idx="84">
                  <c:v>5.6162246489859735E-2</c:v>
                </c:pt>
                <c:pt idx="85">
                  <c:v>5.6074766355140096E-2</c:v>
                </c:pt>
                <c:pt idx="86">
                  <c:v>5.5813953488372002E-2</c:v>
                </c:pt>
                <c:pt idx="87">
                  <c:v>4.885496183206111E-2</c:v>
                </c:pt>
                <c:pt idx="88">
                  <c:v>4.682779456193345E-2</c:v>
                </c:pt>
                <c:pt idx="89">
                  <c:v>4.3674698795180593E-2</c:v>
                </c:pt>
                <c:pt idx="90">
                  <c:v>4.2042042042042219E-2</c:v>
                </c:pt>
                <c:pt idx="91">
                  <c:v>4.3740573152337946E-2</c:v>
                </c:pt>
                <c:pt idx="92">
                  <c:v>3.8748137108792977E-2</c:v>
                </c:pt>
                <c:pt idx="93">
                  <c:v>3.4074074074074034E-2</c:v>
                </c:pt>
                <c:pt idx="94">
                  <c:v>3.4023668639053428E-2</c:v>
                </c:pt>
                <c:pt idx="95">
                  <c:v>3.2448377581120985E-2</c:v>
                </c:pt>
                <c:pt idx="96">
                  <c:v>3.2496307237813923E-2</c:v>
                </c:pt>
                <c:pt idx="97">
                  <c:v>2.9498525073746312E-2</c:v>
                </c:pt>
                <c:pt idx="98">
                  <c:v>2.9368575624082235E-2</c:v>
                </c:pt>
                <c:pt idx="99">
                  <c:v>3.0567685589519566E-2</c:v>
                </c:pt>
                <c:pt idx="100">
                  <c:v>3.0303030303030429E-2</c:v>
                </c:pt>
                <c:pt idx="101">
                  <c:v>3.6075036075036079E-2</c:v>
                </c:pt>
                <c:pt idx="102">
                  <c:v>3.7463976945244871E-2</c:v>
                </c:pt>
                <c:pt idx="103">
                  <c:v>3.6127167630057799E-2</c:v>
                </c:pt>
                <c:pt idx="104">
                  <c:v>4.0172166427546584E-2</c:v>
                </c:pt>
                <c:pt idx="105">
                  <c:v>4.2979942693409746E-2</c:v>
                </c:pt>
                <c:pt idx="106">
                  <c:v>4.4349070100142975E-2</c:v>
                </c:pt>
                <c:pt idx="107">
                  <c:v>0.05</c:v>
                </c:pt>
                <c:pt idx="108">
                  <c:v>5.2932761087267355E-2</c:v>
                </c:pt>
                <c:pt idx="109">
                  <c:v>5.8739255014326773E-2</c:v>
                </c:pt>
                <c:pt idx="110">
                  <c:v>6.276747503566342E-2</c:v>
                </c:pt>
                <c:pt idx="111">
                  <c:v>7.6271186440678054E-2</c:v>
                </c:pt>
                <c:pt idx="112">
                  <c:v>8.2633053221288388E-2</c:v>
                </c:pt>
                <c:pt idx="113">
                  <c:v>8.3565459610027856E-2</c:v>
                </c:pt>
                <c:pt idx="114">
                  <c:v>8.1944444444444528E-2</c:v>
                </c:pt>
                <c:pt idx="115">
                  <c:v>8.089260808926077E-2</c:v>
                </c:pt>
                <c:pt idx="116">
                  <c:v>7.999999999999996E-2</c:v>
                </c:pt>
                <c:pt idx="117">
                  <c:v>8.2417582417582416E-2</c:v>
                </c:pt>
                <c:pt idx="118">
                  <c:v>8.2191780821917804E-2</c:v>
                </c:pt>
                <c:pt idx="119">
                  <c:v>7.6190476190476114E-2</c:v>
                </c:pt>
                <c:pt idx="120">
                  <c:v>7.472826086956523E-2</c:v>
                </c:pt>
                <c:pt idx="121">
                  <c:v>6.9012178619756351E-2</c:v>
                </c:pt>
                <c:pt idx="122">
                  <c:v>6.3087248322147696E-2</c:v>
                </c:pt>
                <c:pt idx="123">
                  <c:v>4.7244094488188899E-2</c:v>
                </c:pt>
                <c:pt idx="124">
                  <c:v>4.5278137128072445E-2</c:v>
                </c:pt>
                <c:pt idx="125">
                  <c:v>4.1131105398457622E-2</c:v>
                </c:pt>
                <c:pt idx="126">
                  <c:v>3.8510911424903718E-2</c:v>
                </c:pt>
                <c:pt idx="127">
                  <c:v>4.1290322580645196E-2</c:v>
                </c:pt>
                <c:pt idx="128">
                  <c:v>4.2145593869731768E-2</c:v>
                </c:pt>
                <c:pt idx="129">
                  <c:v>4.0609137055837602E-2</c:v>
                </c:pt>
                <c:pt idx="130">
                  <c:v>4.0506329113924086E-2</c:v>
                </c:pt>
                <c:pt idx="131">
                  <c:v>4.0455120101137838E-2</c:v>
                </c:pt>
                <c:pt idx="132">
                  <c:v>3.6662452591656208E-2</c:v>
                </c:pt>
                <c:pt idx="133">
                  <c:v>3.5443037974683511E-2</c:v>
                </c:pt>
                <c:pt idx="134">
                  <c:v>3.4090909090909123E-2</c:v>
                </c:pt>
                <c:pt idx="135">
                  <c:v>3.3834586466165453E-2</c:v>
                </c:pt>
                <c:pt idx="136">
                  <c:v>2.9702970297029774E-2</c:v>
                </c:pt>
                <c:pt idx="137">
                  <c:v>2.96296296296297E-2</c:v>
                </c:pt>
                <c:pt idx="138">
                  <c:v>2.966625463535218E-2</c:v>
                </c:pt>
                <c:pt idx="139">
                  <c:v>2.8500619578686458E-2</c:v>
                </c:pt>
                <c:pt idx="140">
                  <c:v>2.8186274509804064E-2</c:v>
                </c:pt>
                <c:pt idx="141">
                  <c:v>2.8048780487804844E-2</c:v>
                </c:pt>
                <c:pt idx="142">
                  <c:v>2.5547445255474383E-2</c:v>
                </c:pt>
                <c:pt idx="143">
                  <c:v>2.5516403402187224E-2</c:v>
                </c:pt>
                <c:pt idx="144">
                  <c:v>2.4390243902439025E-2</c:v>
                </c:pt>
                <c:pt idx="145">
                  <c:v>2.2004889975550088E-2</c:v>
                </c:pt>
                <c:pt idx="146">
                  <c:v>2.3199023199023092E-2</c:v>
                </c:pt>
                <c:pt idx="147">
                  <c:v>2.0606060606060642E-2</c:v>
                </c:pt>
                <c:pt idx="148">
                  <c:v>1.9230769230769162E-2</c:v>
                </c:pt>
                <c:pt idx="149">
                  <c:v>1.7985611510791366E-2</c:v>
                </c:pt>
                <c:pt idx="150">
                  <c:v>1.6806722689075699E-2</c:v>
                </c:pt>
                <c:pt idx="151">
                  <c:v>1.3253012048192703E-2</c:v>
                </c:pt>
                <c:pt idx="152">
                  <c:v>1.549463647199043E-2</c:v>
                </c:pt>
                <c:pt idx="153">
                  <c:v>1.5421115065243145E-2</c:v>
                </c:pt>
                <c:pt idx="154">
                  <c:v>1.7793594306049824E-2</c:v>
                </c:pt>
                <c:pt idx="155">
                  <c:v>1.5402843601895699E-2</c:v>
                </c:pt>
                <c:pt idx="156">
                  <c:v>1.6666666666666736E-2</c:v>
                </c:pt>
                <c:pt idx="157">
                  <c:v>2.0334928229665108E-2</c:v>
                </c:pt>
                <c:pt idx="158">
                  <c:v>2.0286396181384284E-2</c:v>
                </c:pt>
                <c:pt idx="159">
                  <c:v>2.0190023752969154E-2</c:v>
                </c:pt>
                <c:pt idx="160">
                  <c:v>2.358490566037736E-2</c:v>
                </c:pt>
                <c:pt idx="161">
                  <c:v>2.1201413427561804E-2</c:v>
                </c:pt>
                <c:pt idx="162">
                  <c:v>2.2432113341204148E-2</c:v>
                </c:pt>
                <c:pt idx="163">
                  <c:v>2.3781212841854936E-2</c:v>
                </c:pt>
                <c:pt idx="164">
                  <c:v>2.2300469483567974E-2</c:v>
                </c:pt>
                <c:pt idx="165">
                  <c:v>2.3364485981308414E-2</c:v>
                </c:pt>
                <c:pt idx="166">
                  <c:v>2.214452214452221E-2</c:v>
                </c:pt>
                <c:pt idx="167">
                  <c:v>2.3337222870478413E-2</c:v>
                </c:pt>
                <c:pt idx="168">
                  <c:v>2.5761124121779725E-2</c:v>
                </c:pt>
                <c:pt idx="169">
                  <c:v>2.3446658851113716E-2</c:v>
                </c:pt>
                <c:pt idx="170">
                  <c:v>2.4561403508771864E-2</c:v>
                </c:pt>
                <c:pt idx="171">
                  <c:v>2.5611175785797306E-2</c:v>
                </c:pt>
                <c:pt idx="172">
                  <c:v>1.8433179723502401E-2</c:v>
                </c:pt>
                <c:pt idx="173">
                  <c:v>1.9607843137254933E-2</c:v>
                </c:pt>
                <c:pt idx="174">
                  <c:v>2.078521939953824E-2</c:v>
                </c:pt>
                <c:pt idx="175">
                  <c:v>2.4390243902439126E-2</c:v>
                </c:pt>
                <c:pt idx="176">
                  <c:v>1.607347876004599E-2</c:v>
                </c:pt>
                <c:pt idx="177">
                  <c:v>1.3698630136986335E-2</c:v>
                </c:pt>
                <c:pt idx="178">
                  <c:v>1.3683010262257728E-2</c:v>
                </c:pt>
                <c:pt idx="179">
                  <c:v>1.4823261117445806E-2</c:v>
                </c:pt>
                <c:pt idx="180">
                  <c:v>1.3698630136986335E-2</c:v>
                </c:pt>
                <c:pt idx="181">
                  <c:v>1.6036655211913008E-2</c:v>
                </c:pt>
                <c:pt idx="182">
                  <c:v>1.3698630136986335E-2</c:v>
                </c:pt>
                <c:pt idx="183">
                  <c:v>1.1350737797956869E-2</c:v>
                </c:pt>
                <c:pt idx="184">
                  <c:v>1.2443438914027084E-2</c:v>
                </c:pt>
                <c:pt idx="185">
                  <c:v>7.9185520361989663E-3</c:v>
                </c:pt>
                <c:pt idx="186">
                  <c:v>5.6561085972850677E-3</c:v>
                </c:pt>
                <c:pt idx="187">
                  <c:v>4.5351473922901524E-3</c:v>
                </c:pt>
                <c:pt idx="188">
                  <c:v>5.6497175141242938E-3</c:v>
                </c:pt>
                <c:pt idx="189">
                  <c:v>3.3783783783783465E-3</c:v>
                </c:pt>
                <c:pt idx="190">
                  <c:v>2.2497187851517279E-3</c:v>
                </c:pt>
                <c:pt idx="191">
                  <c:v>1.1235955056179137E-3</c:v>
                </c:pt>
                <c:pt idx="192">
                  <c:v>-3.3783783783783465E-3</c:v>
                </c:pt>
                <c:pt idx="193">
                  <c:v>-1.1273957158963756E-3</c:v>
                </c:pt>
                <c:pt idx="194">
                  <c:v>0</c:v>
                </c:pt>
                <c:pt idx="195">
                  <c:v>1.1223344556678847E-3</c:v>
                </c:pt>
                <c:pt idx="196">
                  <c:v>-2.2346368715084118E-3</c:v>
                </c:pt>
                <c:pt idx="197">
                  <c:v>3.3670033670034948E-3</c:v>
                </c:pt>
                <c:pt idx="198">
                  <c:v>4.4994375703036162E-3</c:v>
                </c:pt>
                <c:pt idx="199">
                  <c:v>5.6433408577878106E-3</c:v>
                </c:pt>
                <c:pt idx="200">
                  <c:v>4.4943820224719738E-3</c:v>
                </c:pt>
                <c:pt idx="201">
                  <c:v>5.6116722783389455E-3</c:v>
                </c:pt>
                <c:pt idx="202">
                  <c:v>5.6116722783389455E-3</c:v>
                </c:pt>
                <c:pt idx="203">
                  <c:v>5.6116722783389455E-3</c:v>
                </c:pt>
                <c:pt idx="204">
                  <c:v>6.7796610169490882E-3</c:v>
                </c:pt>
                <c:pt idx="205">
                  <c:v>5.6433408577878106E-3</c:v>
                </c:pt>
                <c:pt idx="206">
                  <c:v>3.3783783783783465E-3</c:v>
                </c:pt>
                <c:pt idx="207">
                  <c:v>3.3632286995515376E-3</c:v>
                </c:pt>
                <c:pt idx="208">
                  <c:v>4.4792833146697171E-3</c:v>
                </c:pt>
                <c:pt idx="209">
                  <c:v>3.355704697986545E-3</c:v>
                </c:pt>
                <c:pt idx="210">
                  <c:v>2.2396416573348585E-3</c:v>
                </c:pt>
                <c:pt idx="211">
                  <c:v>3.3670033670034948E-3</c:v>
                </c:pt>
                <c:pt idx="212">
                  <c:v>4.4742729306486741E-3</c:v>
                </c:pt>
                <c:pt idx="213">
                  <c:v>4.4642857142857782E-3</c:v>
                </c:pt>
                <c:pt idx="214">
                  <c:v>5.580357142857143E-3</c:v>
                </c:pt>
                <c:pt idx="215">
                  <c:v>6.6964285714286673E-3</c:v>
                </c:pt>
                <c:pt idx="216">
                  <c:v>8.9786756453424394E-3</c:v>
                </c:pt>
                <c:pt idx="217">
                  <c:v>8.9786756453424394E-3</c:v>
                </c:pt>
                <c:pt idx="218">
                  <c:v>1.1223344556677891E-2</c:v>
                </c:pt>
                <c:pt idx="219">
                  <c:v>2.4581005586592212E-2</c:v>
                </c:pt>
                <c:pt idx="220">
                  <c:v>2.7870680044593088E-2</c:v>
                </c:pt>
                <c:pt idx="221">
                  <c:v>2.7870680044593088E-2</c:v>
                </c:pt>
                <c:pt idx="222">
                  <c:v>3.0167597765363159E-2</c:v>
                </c:pt>
                <c:pt idx="223">
                  <c:v>2.9082774049216938E-2</c:v>
                </c:pt>
                <c:pt idx="224">
                  <c:v>2.8953229398663793E-2</c:v>
                </c:pt>
                <c:pt idx="225">
                  <c:v>3.000000000000003E-2</c:v>
                </c:pt>
                <c:pt idx="226">
                  <c:v>2.9966703662597148E-2</c:v>
                </c:pt>
                <c:pt idx="227">
                  <c:v>2.993348115299338E-2</c:v>
                </c:pt>
                <c:pt idx="228">
                  <c:v>3.2258064516128934E-2</c:v>
                </c:pt>
                <c:pt idx="229">
                  <c:v>3.1145717463848688E-2</c:v>
                </c:pt>
                <c:pt idx="230">
                  <c:v>3.3296337402885685E-2</c:v>
                </c:pt>
                <c:pt idx="231">
                  <c:v>2.1810250817884406E-2</c:v>
                </c:pt>
                <c:pt idx="232">
                  <c:v>2.0607375271149583E-2</c:v>
                </c:pt>
                <c:pt idx="233">
                  <c:v>2.0607375271149583E-2</c:v>
                </c:pt>
                <c:pt idx="234">
                  <c:v>2.0607375271149583E-2</c:v>
                </c:pt>
                <c:pt idx="235">
                  <c:v>2.2826086956521677E-2</c:v>
                </c:pt>
                <c:pt idx="236">
                  <c:v>2.4891774891774861E-2</c:v>
                </c:pt>
                <c:pt idx="237">
                  <c:v>2.8047464940668763E-2</c:v>
                </c:pt>
                <c:pt idx="238">
                  <c:v>3.1250000000000062E-2</c:v>
                </c:pt>
                <c:pt idx="239">
                  <c:v>3.2292787944025833E-2</c:v>
                </c:pt>
                <c:pt idx="240">
                  <c:v>3.2327586206896554E-2</c:v>
                </c:pt>
                <c:pt idx="241">
                  <c:v>3.1283710895361284E-2</c:v>
                </c:pt>
                <c:pt idx="242">
                  <c:v>3.1149301825993618E-2</c:v>
                </c:pt>
                <c:pt idx="243">
                  <c:v>2.9882604055496233E-2</c:v>
                </c:pt>
                <c:pt idx="244">
                  <c:v>2.9755579171094702E-2</c:v>
                </c:pt>
                <c:pt idx="245">
                  <c:v>3.0818278427205165E-2</c:v>
                </c:pt>
                <c:pt idx="246">
                  <c:v>3.0818278427205165E-2</c:v>
                </c:pt>
                <c:pt idx="247">
                  <c:v>2.9755579171094702E-2</c:v>
                </c:pt>
                <c:pt idx="248">
                  <c:v>2.8511087645195384E-2</c:v>
                </c:pt>
                <c:pt idx="249">
                  <c:v>2.5183630640084005E-2</c:v>
                </c:pt>
                <c:pt idx="250">
                  <c:v>2.2988505747126464E-2</c:v>
                </c:pt>
                <c:pt idx="251">
                  <c:v>2.1897810218978041E-2</c:v>
                </c:pt>
                <c:pt idx="252">
                  <c:v>2.0876826722338204E-2</c:v>
                </c:pt>
                <c:pt idx="253">
                  <c:v>2.3012552301255262E-2</c:v>
                </c:pt>
                <c:pt idx="254">
                  <c:v>2.187499999999994E-2</c:v>
                </c:pt>
                <c:pt idx="255">
                  <c:v>2.5906735751295335E-2</c:v>
                </c:pt>
                <c:pt idx="256">
                  <c:v>2.5799793601651185E-2</c:v>
                </c:pt>
                <c:pt idx="257">
                  <c:v>2.5773195876288658E-2</c:v>
                </c:pt>
                <c:pt idx="258">
                  <c:v>2.2680412371134051E-2</c:v>
                </c:pt>
                <c:pt idx="259">
                  <c:v>2.2703818369452927E-2</c:v>
                </c:pt>
                <c:pt idx="260">
                  <c:v>2.1560574948665239E-2</c:v>
                </c:pt>
                <c:pt idx="261">
                  <c:v>2.0470829068577275E-2</c:v>
                </c:pt>
                <c:pt idx="262">
                  <c:v>2.0429009193054137E-2</c:v>
                </c:pt>
                <c:pt idx="263">
                  <c:v>2.0408163265306121E-2</c:v>
                </c:pt>
                <c:pt idx="264">
                  <c:v>1.738241308793459E-2</c:v>
                </c:pt>
                <c:pt idx="265">
                  <c:v>1.738241308793459E-2</c:v>
                </c:pt>
                <c:pt idx="266">
                  <c:v>1.6309887869520985E-2</c:v>
                </c:pt>
                <c:pt idx="267">
                  <c:v>1.41414141414142E-2</c:v>
                </c:pt>
                <c:pt idx="268">
                  <c:v>1.207243460764576E-2</c:v>
                </c:pt>
                <c:pt idx="269">
                  <c:v>1.2060301507537717E-2</c:v>
                </c:pt>
                <c:pt idx="270">
                  <c:v>1.2096774193548416E-2</c:v>
                </c:pt>
                <c:pt idx="271">
                  <c:v>1.2108980827447052E-2</c:v>
                </c:pt>
                <c:pt idx="272">
                  <c:v>1.2060301507537717E-2</c:v>
                </c:pt>
                <c:pt idx="273">
                  <c:v>1.2036108324974953E-2</c:v>
                </c:pt>
                <c:pt idx="274">
                  <c:v>1.001001001001001E-2</c:v>
                </c:pt>
                <c:pt idx="275">
                  <c:v>7.9999999999999724E-3</c:v>
                </c:pt>
                <c:pt idx="276">
                  <c:v>9.0452261306533232E-3</c:v>
                </c:pt>
                <c:pt idx="277">
                  <c:v>8.040201005025097E-3</c:v>
                </c:pt>
                <c:pt idx="278">
                  <c:v>1.0030090270812437E-2</c:v>
                </c:pt>
                <c:pt idx="279">
                  <c:v>8.9641434262947347E-3</c:v>
                </c:pt>
                <c:pt idx="280">
                  <c:v>9.9403578528827041E-3</c:v>
                </c:pt>
                <c:pt idx="281">
                  <c:v>7.9443892750744507E-3</c:v>
                </c:pt>
                <c:pt idx="282">
                  <c:v>6.9721115537847468E-3</c:v>
                </c:pt>
                <c:pt idx="283">
                  <c:v>7.9760717846460334E-3</c:v>
                </c:pt>
                <c:pt idx="284">
                  <c:v>4.9652432969215492E-3</c:v>
                </c:pt>
                <c:pt idx="285">
                  <c:v>3.9643211100098257E-3</c:v>
                </c:pt>
                <c:pt idx="286">
                  <c:v>3.9643211100098257E-3</c:v>
                </c:pt>
                <c:pt idx="287">
                  <c:v>3.9682539682540244E-3</c:v>
                </c:pt>
                <c:pt idx="288">
                  <c:v>4.9800796812749003E-3</c:v>
                </c:pt>
                <c:pt idx="289">
                  <c:v>3.9880358923230878E-3</c:v>
                </c:pt>
                <c:pt idx="290">
                  <c:v>1.9860973187686478E-3</c:v>
                </c:pt>
                <c:pt idx="291">
                  <c:v>0</c:v>
                </c:pt>
                <c:pt idx="292">
                  <c:v>-1.9685039370077621E-3</c:v>
                </c:pt>
                <c:pt idx="293">
                  <c:v>-1.9704433497537226E-3</c:v>
                </c:pt>
                <c:pt idx="294">
                  <c:v>-1.9782393669632902E-3</c:v>
                </c:pt>
                <c:pt idx="295">
                  <c:v>-2.9673590504450758E-3</c:v>
                </c:pt>
                <c:pt idx="296">
                  <c:v>1.9762845849802652E-3</c:v>
                </c:pt>
                <c:pt idx="297">
                  <c:v>1.9743336623889718E-3</c:v>
                </c:pt>
                <c:pt idx="298">
                  <c:v>9.8716683119455615E-4</c:v>
                </c:pt>
                <c:pt idx="299">
                  <c:v>1.9762845849802652E-3</c:v>
                </c:pt>
                <c:pt idx="300">
                  <c:v>-1.9821605550049835E-3</c:v>
                </c:pt>
                <c:pt idx="301">
                  <c:v>0</c:v>
                </c:pt>
                <c:pt idx="302">
                  <c:v>0</c:v>
                </c:pt>
                <c:pt idx="303">
                  <c:v>9.8716683119455615E-4</c:v>
                </c:pt>
                <c:pt idx="304">
                  <c:v>9.8619329388554547E-4</c:v>
                </c:pt>
                <c:pt idx="305">
                  <c:v>1.9743336623889718E-3</c:v>
                </c:pt>
                <c:pt idx="306">
                  <c:v>3.9643211100098257E-3</c:v>
                </c:pt>
                <c:pt idx="307">
                  <c:v>1.9841269841270122E-3</c:v>
                </c:pt>
                <c:pt idx="308">
                  <c:v>1.9723865877710909E-3</c:v>
                </c:pt>
                <c:pt idx="309">
                  <c:v>1.9704433497537226E-3</c:v>
                </c:pt>
                <c:pt idx="310">
                  <c:v>3.9447731755423224E-3</c:v>
                </c:pt>
                <c:pt idx="311">
                  <c:v>2.9585798816567765E-3</c:v>
                </c:pt>
                <c:pt idx="312">
                  <c:v>5.958291956305802E-3</c:v>
                </c:pt>
                <c:pt idx="313">
                  <c:v>3.9721946375371542E-3</c:v>
                </c:pt>
                <c:pt idx="314">
                  <c:v>5.9464816650148097E-3</c:v>
                </c:pt>
                <c:pt idx="315">
                  <c:v>1.9723865877712032E-2</c:v>
                </c:pt>
                <c:pt idx="316">
                  <c:v>2.0689655172413737E-2</c:v>
                </c:pt>
                <c:pt idx="317">
                  <c:v>1.9704433497536946E-2</c:v>
                </c:pt>
                <c:pt idx="318">
                  <c:v>1.9743336623889437E-2</c:v>
                </c:pt>
                <c:pt idx="319">
                  <c:v>2.1782178217821812E-2</c:v>
                </c:pt>
                <c:pt idx="320">
                  <c:v>2.3622047244094547E-2</c:v>
                </c:pt>
                <c:pt idx="321">
                  <c:v>2.3598820058996967E-2</c:v>
                </c:pt>
                <c:pt idx="322">
                  <c:v>2.161100196463657E-2</c:v>
                </c:pt>
                <c:pt idx="323">
                  <c:v>2.1632251720747325E-2</c:v>
                </c:pt>
                <c:pt idx="324">
                  <c:v>1.9743336623889437E-2</c:v>
                </c:pt>
                <c:pt idx="325">
                  <c:v>1.8793273986152381E-2</c:v>
                </c:pt>
                <c:pt idx="326">
                  <c:v>1.7733990147783225E-2</c:v>
                </c:pt>
                <c:pt idx="327">
                  <c:v>1.9342359767890581E-3</c:v>
                </c:pt>
                <c:pt idx="328">
                  <c:v>0</c:v>
                </c:pt>
                <c:pt idx="329">
                  <c:v>0</c:v>
                </c:pt>
                <c:pt idx="330">
                  <c:v>-9.6805421103576296E-4</c:v>
                </c:pt>
                <c:pt idx="331">
                  <c:v>-9.6899224806209811E-4</c:v>
                </c:pt>
                <c:pt idx="332">
                  <c:v>-4.807692307692308E-3</c:v>
                </c:pt>
                <c:pt idx="333">
                  <c:v>-3.842459173871196E-3</c:v>
                </c:pt>
                <c:pt idx="334">
                  <c:v>-2.8846153846153575E-3</c:v>
                </c:pt>
                <c:pt idx="335">
                  <c:v>-2.8873917228105037E-3</c:v>
                </c:pt>
                <c:pt idx="336">
                  <c:v>-9.6805421103576296E-4</c:v>
                </c:pt>
                <c:pt idx="337">
                  <c:v>-9.7087378640771176E-4</c:v>
                </c:pt>
                <c:pt idx="338">
                  <c:v>-9.6805421103576296E-4</c:v>
                </c:pt>
                <c:pt idx="339">
                  <c:v>-9.6525096525091041E-4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-9.643201542913069E-4</c:v>
                </c:pt>
                <c:pt idx="346">
                  <c:v>-1.9286403085824768E-3</c:v>
                </c:pt>
                <c:pt idx="347">
                  <c:v>-9.6525096525091041E-4</c:v>
                </c:pt>
                <c:pt idx="348">
                  <c:v>-1.9379844961240585E-3</c:v>
                </c:pt>
                <c:pt idx="349">
                  <c:v>-9.7181729834799337E-4</c:v>
                </c:pt>
                <c:pt idx="350">
                  <c:v>-1.9379844961240585E-3</c:v>
                </c:pt>
                <c:pt idx="351">
                  <c:v>-2.8985507246376539E-3</c:v>
                </c:pt>
                <c:pt idx="352">
                  <c:v>-1.9305019305018208E-3</c:v>
                </c:pt>
                <c:pt idx="353">
                  <c:v>-2.8985507246376539E-3</c:v>
                </c:pt>
                <c:pt idx="354">
                  <c:v>-1.9379844961240585E-3</c:v>
                </c:pt>
                <c:pt idx="355">
                  <c:v>0</c:v>
                </c:pt>
                <c:pt idx="356">
                  <c:v>-4.830917874396135E-3</c:v>
                </c:pt>
                <c:pt idx="357">
                  <c:v>-7.7220077220076953E-3</c:v>
                </c:pt>
                <c:pt idx="358">
                  <c:v>-6.7632850241546166E-3</c:v>
                </c:pt>
                <c:pt idx="359">
                  <c:v>-6.7632850241546166E-3</c:v>
                </c:pt>
                <c:pt idx="360">
                  <c:v>-8.7378640776699587E-3</c:v>
                </c:pt>
                <c:pt idx="361">
                  <c:v>-8.7548638132294888E-3</c:v>
                </c:pt>
                <c:pt idx="362">
                  <c:v>-9.7087378640776691E-3</c:v>
                </c:pt>
                <c:pt idx="363">
                  <c:v>-7.7519379844960962E-3</c:v>
                </c:pt>
                <c:pt idx="364">
                  <c:v>-9.6711798839458404E-3</c:v>
                </c:pt>
                <c:pt idx="365">
                  <c:v>-9.6899224806201549E-3</c:v>
                </c:pt>
                <c:pt idx="366">
                  <c:v>-9.7087378640776691E-3</c:v>
                </c:pt>
                <c:pt idx="367">
                  <c:v>-9.6993210475266739E-3</c:v>
                </c:pt>
                <c:pt idx="368">
                  <c:v>-8.7378640776699587E-3</c:v>
                </c:pt>
                <c:pt idx="369">
                  <c:v>-7.7821011673151474E-3</c:v>
                </c:pt>
                <c:pt idx="370">
                  <c:v>-8.7548638132294888E-3</c:v>
                </c:pt>
                <c:pt idx="371">
                  <c:v>-9.727626459143969E-3</c:v>
                </c:pt>
                <c:pt idx="372">
                  <c:v>-7.8354554358471811E-3</c:v>
                </c:pt>
                <c:pt idx="373">
                  <c:v>-7.8508341511286679E-3</c:v>
                </c:pt>
                <c:pt idx="374">
                  <c:v>-6.8627450980392433E-3</c:v>
                </c:pt>
                <c:pt idx="375">
                  <c:v>-9.765625E-3</c:v>
                </c:pt>
                <c:pt idx="376">
                  <c:v>-8.7890625000000555E-3</c:v>
                </c:pt>
                <c:pt idx="377">
                  <c:v>-7.8277886497064297E-3</c:v>
                </c:pt>
                <c:pt idx="378">
                  <c:v>-7.8431372549019329E-3</c:v>
                </c:pt>
                <c:pt idx="379">
                  <c:v>-8.8148873653280269E-3</c:v>
                </c:pt>
                <c:pt idx="380">
                  <c:v>-8.8148873653280269E-3</c:v>
                </c:pt>
                <c:pt idx="381">
                  <c:v>-8.8235294117647613E-3</c:v>
                </c:pt>
                <c:pt idx="382">
                  <c:v>-7.8508341511286679E-3</c:v>
                </c:pt>
                <c:pt idx="383">
                  <c:v>-6.8762278978389277E-3</c:v>
                </c:pt>
                <c:pt idx="384">
                  <c:v>-7.8973346495557466E-3</c:v>
                </c:pt>
                <c:pt idx="385">
                  <c:v>-6.9238377843717971E-3</c:v>
                </c:pt>
                <c:pt idx="386">
                  <c:v>-5.9230009871667749E-3</c:v>
                </c:pt>
                <c:pt idx="387">
                  <c:v>-3.944773175542462E-3</c:v>
                </c:pt>
                <c:pt idx="388">
                  <c:v>-3.9408866995074452E-3</c:v>
                </c:pt>
                <c:pt idx="389">
                  <c:v>-3.944773175542462E-3</c:v>
                </c:pt>
                <c:pt idx="390">
                  <c:v>-1.9762845849802652E-3</c:v>
                </c:pt>
                <c:pt idx="391">
                  <c:v>-9.8814229249020286E-4</c:v>
                </c:pt>
                <c:pt idx="392">
                  <c:v>-9.8814229249020286E-4</c:v>
                </c:pt>
                <c:pt idx="393">
                  <c:v>9.891196834817856E-4</c:v>
                </c:pt>
                <c:pt idx="394">
                  <c:v>-9.8911968348164509E-4</c:v>
                </c:pt>
                <c:pt idx="395">
                  <c:v>0</c:v>
                </c:pt>
                <c:pt idx="396">
                  <c:v>-9.9502487562183389E-4</c:v>
                </c:pt>
                <c:pt idx="397">
                  <c:v>0</c:v>
                </c:pt>
                <c:pt idx="398">
                  <c:v>-9.9304865938439437E-4</c:v>
                </c:pt>
                <c:pt idx="399">
                  <c:v>-1.9801980198020084E-3</c:v>
                </c:pt>
                <c:pt idx="400">
                  <c:v>-2.9673590504450758E-3</c:v>
                </c:pt>
                <c:pt idx="401">
                  <c:v>-9.9009900990093373E-4</c:v>
                </c:pt>
                <c:pt idx="402">
                  <c:v>-1.9801980198020084E-3</c:v>
                </c:pt>
                <c:pt idx="403">
                  <c:v>-1.9782393669632902E-3</c:v>
                </c:pt>
                <c:pt idx="404">
                  <c:v>0</c:v>
                </c:pt>
                <c:pt idx="405">
                  <c:v>-9.8814229249020286E-4</c:v>
                </c:pt>
                <c:pt idx="406">
                  <c:v>-1.9801980198020084E-3</c:v>
                </c:pt>
                <c:pt idx="407">
                  <c:v>-1.9782393669632902E-3</c:v>
                </c:pt>
                <c:pt idx="408">
                  <c:v>9.9601593625492347E-4</c:v>
                </c:pt>
                <c:pt idx="409">
                  <c:v>-1.9920318725099883E-3</c:v>
                </c:pt>
                <c:pt idx="410">
                  <c:v>-9.940357852882139E-4</c:v>
                </c:pt>
                <c:pt idx="411">
                  <c:v>0</c:v>
                </c:pt>
                <c:pt idx="412">
                  <c:v>9.9206349206357658E-4</c:v>
                </c:pt>
                <c:pt idx="413">
                  <c:v>-1.9821605550049835E-3</c:v>
                </c:pt>
                <c:pt idx="414">
                  <c:v>-1.9841269841270122E-3</c:v>
                </c:pt>
                <c:pt idx="415">
                  <c:v>-1.9821605550049835E-3</c:v>
                </c:pt>
                <c:pt idx="416">
                  <c:v>-1.9782393669632902E-3</c:v>
                </c:pt>
                <c:pt idx="417">
                  <c:v>-9.8911968348164509E-4</c:v>
                </c:pt>
                <c:pt idx="418">
                  <c:v>-9.9206349206343563E-4</c:v>
                </c:pt>
                <c:pt idx="419">
                  <c:v>-1.9821605550049835E-3</c:v>
                </c:pt>
                <c:pt idx="420">
                  <c:v>-9.9502487562183389E-4</c:v>
                </c:pt>
                <c:pt idx="421">
                  <c:v>0</c:v>
                </c:pt>
                <c:pt idx="422">
                  <c:v>9.9502487562183389E-4</c:v>
                </c:pt>
                <c:pt idx="423">
                  <c:v>-9.9206349206343563E-4</c:v>
                </c:pt>
                <c:pt idx="424">
                  <c:v>0</c:v>
                </c:pt>
                <c:pt idx="425">
                  <c:v>1.9860973187686478E-3</c:v>
                </c:pt>
                <c:pt idx="426">
                  <c:v>1.9880715705765692E-3</c:v>
                </c:pt>
                <c:pt idx="427">
                  <c:v>2.979145978152901E-3</c:v>
                </c:pt>
                <c:pt idx="428">
                  <c:v>1.9821605550048426E-3</c:v>
                </c:pt>
                <c:pt idx="429">
                  <c:v>9.9009900990093373E-4</c:v>
                </c:pt>
                <c:pt idx="430">
                  <c:v>1.9860973187686478E-3</c:v>
                </c:pt>
                <c:pt idx="431">
                  <c:v>9.9304865938425343E-4</c:v>
                </c:pt>
                <c:pt idx="432">
                  <c:v>0</c:v>
                </c:pt>
                <c:pt idx="433">
                  <c:v>-9.980039920160532E-4</c:v>
                </c:pt>
                <c:pt idx="434">
                  <c:v>-2.9821073558647829E-3</c:v>
                </c:pt>
                <c:pt idx="435">
                  <c:v>-9.9304865938439437E-4</c:v>
                </c:pt>
                <c:pt idx="436">
                  <c:v>-9.9108027750256225E-4</c:v>
                </c:pt>
                <c:pt idx="437">
                  <c:v>-9.9108027750256225E-4</c:v>
                </c:pt>
                <c:pt idx="438">
                  <c:v>-9.9206349206343563E-4</c:v>
                </c:pt>
                <c:pt idx="439">
                  <c:v>-9.9009900990093373E-4</c:v>
                </c:pt>
                <c:pt idx="440">
                  <c:v>-9.8911968348164509E-4</c:v>
                </c:pt>
                <c:pt idx="441">
                  <c:v>9.891196834817856E-4</c:v>
                </c:pt>
                <c:pt idx="442">
                  <c:v>3.9643211100098257E-3</c:v>
                </c:pt>
                <c:pt idx="443">
                  <c:v>7.9365079365079083E-3</c:v>
                </c:pt>
                <c:pt idx="444">
                  <c:v>7.9681274900398127E-3</c:v>
                </c:pt>
                <c:pt idx="445">
                  <c:v>9.99000999000999E-3</c:v>
                </c:pt>
                <c:pt idx="446">
                  <c:v>1.1964107676969121E-2</c:v>
                </c:pt>
                <c:pt idx="447">
                  <c:v>8.9463220675944904E-3</c:v>
                </c:pt>
                <c:pt idx="448">
                  <c:v>1.4880952380952382E-2</c:v>
                </c:pt>
                <c:pt idx="449">
                  <c:v>1.8849206349206407E-2</c:v>
                </c:pt>
                <c:pt idx="450">
                  <c:v>2.383316782522335E-2</c:v>
                </c:pt>
                <c:pt idx="451">
                  <c:v>2.3785926660059378E-2</c:v>
                </c:pt>
                <c:pt idx="452">
                  <c:v>2.2772277227722744E-2</c:v>
                </c:pt>
                <c:pt idx="453">
                  <c:v>1.8774703557312169E-2</c:v>
                </c:pt>
                <c:pt idx="454">
                  <c:v>9.8716683119447184E-3</c:v>
                </c:pt>
                <c:pt idx="455">
                  <c:v>1.9685039370079022E-3</c:v>
                </c:pt>
                <c:pt idx="456">
                  <c:v>0</c:v>
                </c:pt>
                <c:pt idx="457">
                  <c:v>0</c:v>
                </c:pt>
                <c:pt idx="458">
                  <c:v>-9.8522167487679127E-4</c:v>
                </c:pt>
                <c:pt idx="459">
                  <c:v>-9.8522167487679127E-4</c:v>
                </c:pt>
                <c:pt idx="460">
                  <c:v>-1.0752688172042956E-2</c:v>
                </c:pt>
                <c:pt idx="461">
                  <c:v>-1.6553067185978605E-2</c:v>
                </c:pt>
                <c:pt idx="462">
                  <c:v>-2.2308438409311321E-2</c:v>
                </c:pt>
                <c:pt idx="463">
                  <c:v>-2.420135527589545E-2</c:v>
                </c:pt>
                <c:pt idx="464">
                  <c:v>-2.323330106485955E-2</c:v>
                </c:pt>
                <c:pt idx="465">
                  <c:v>-2.2308438409311321E-2</c:v>
                </c:pt>
                <c:pt idx="466">
                  <c:v>-1.6617790811339225E-2</c:v>
                </c:pt>
                <c:pt idx="467">
                  <c:v>-1.2770137524557929E-2</c:v>
                </c:pt>
                <c:pt idx="468">
                  <c:v>-9.881422924901186E-3</c:v>
                </c:pt>
                <c:pt idx="469">
                  <c:v>-8.9020771513352269E-3</c:v>
                </c:pt>
                <c:pt idx="470">
                  <c:v>-9.8619329388560158E-3</c:v>
                </c:pt>
                <c:pt idx="471">
                  <c:v>-1.0848126232741701E-2</c:v>
                </c:pt>
                <c:pt idx="472">
                  <c:v>-8.8932806324111234E-3</c:v>
                </c:pt>
                <c:pt idx="473">
                  <c:v>-8.9108910891089674E-3</c:v>
                </c:pt>
                <c:pt idx="474">
                  <c:v>-1.0912698412698357E-2</c:v>
                </c:pt>
                <c:pt idx="475">
                  <c:v>-1.0912698412698357E-2</c:v>
                </c:pt>
                <c:pt idx="476">
                  <c:v>-1.189296333002976E-2</c:v>
                </c:pt>
                <c:pt idx="477">
                  <c:v>-7.9365079365079083E-3</c:v>
                </c:pt>
                <c:pt idx="478">
                  <c:v>-7.9522862823061344E-3</c:v>
                </c:pt>
                <c:pt idx="479">
                  <c:v>-7.9601990049750961E-3</c:v>
                </c:pt>
                <c:pt idx="480">
                  <c:v>-7.9840319361277161E-3</c:v>
                </c:pt>
                <c:pt idx="481">
                  <c:v>-7.9840319361277161E-3</c:v>
                </c:pt>
                <c:pt idx="482">
                  <c:v>-6.9721115537848882E-3</c:v>
                </c:pt>
                <c:pt idx="483">
                  <c:v>-2.9910269192422448E-3</c:v>
                </c:pt>
                <c:pt idx="484">
                  <c:v>-1.9940179461615439E-3</c:v>
                </c:pt>
                <c:pt idx="485">
                  <c:v>-2.9970029970029688E-3</c:v>
                </c:pt>
                <c:pt idx="486">
                  <c:v>1.0030090270811867E-3</c:v>
                </c:pt>
                <c:pt idx="487">
                  <c:v>2.0060180541625161E-3</c:v>
                </c:pt>
                <c:pt idx="488">
                  <c:v>2.0060180541625161E-3</c:v>
                </c:pt>
                <c:pt idx="489">
                  <c:v>-2.0000000000000282E-3</c:v>
                </c:pt>
                <c:pt idx="490">
                  <c:v>-2.0040080160320926E-3</c:v>
                </c:pt>
                <c:pt idx="491">
                  <c:v>-1.0030090270813292E-3</c:v>
                </c:pt>
                <c:pt idx="492">
                  <c:v>-1.0060362173039087E-3</c:v>
                </c:pt>
                <c:pt idx="493">
                  <c:v>1.0060362173037658E-3</c:v>
                </c:pt>
                <c:pt idx="494">
                  <c:v>3.0090270812437028E-3</c:v>
                </c:pt>
                <c:pt idx="495">
                  <c:v>2.0000000000000282E-3</c:v>
                </c:pt>
                <c:pt idx="496">
                  <c:v>-9.9900099900094219E-4</c:v>
                </c:pt>
                <c:pt idx="497">
                  <c:v>-2.0040080160320926E-3</c:v>
                </c:pt>
                <c:pt idx="498">
                  <c:v>-3.006012024048068E-3</c:v>
                </c:pt>
                <c:pt idx="499">
                  <c:v>-3.0030030030031166E-3</c:v>
                </c:pt>
                <c:pt idx="500">
                  <c:v>-1.0010010010010862E-3</c:v>
                </c:pt>
                <c:pt idx="501">
                  <c:v>0</c:v>
                </c:pt>
                <c:pt idx="502">
                  <c:v>-1.004016064256971E-3</c:v>
                </c:pt>
                <c:pt idx="503">
                  <c:v>-2.008032128513942E-3</c:v>
                </c:pt>
                <c:pt idx="504">
                  <c:v>-2.0140986908358796E-3</c:v>
                </c:pt>
                <c:pt idx="505">
                  <c:v>-3.0150753768843934E-3</c:v>
                </c:pt>
                <c:pt idx="506">
                  <c:v>-5.0000000000000001E-3</c:v>
                </c:pt>
                <c:pt idx="507">
                  <c:v>-3.9920159680639292E-3</c:v>
                </c:pt>
                <c:pt idx="508">
                  <c:v>0</c:v>
                </c:pt>
                <c:pt idx="509">
                  <c:v>4.0160642570281693E-3</c:v>
                </c:pt>
                <c:pt idx="510">
                  <c:v>6.0301507537687867E-3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'CPI(月次）'!$L$16</c:f>
              <c:strCache>
                <c:ptCount val="1"/>
                <c:pt idx="0">
                  <c:v>コアコアCPI</c:v>
                </c:pt>
              </c:strCache>
            </c:strRef>
          </c:tx>
          <c:marker>
            <c:symbol val="none"/>
          </c:marker>
          <c:cat>
            <c:numRef>
              <c:f>'CPI(月次）'!$G$17:$G$527</c:f>
              <c:numCache>
                <c:formatCode>mmm\-yy</c:formatCode>
                <c:ptCount val="511"/>
                <c:pt idx="0">
                  <c:v>25934</c:v>
                </c:pt>
                <c:pt idx="1">
                  <c:v>25965</c:v>
                </c:pt>
                <c:pt idx="2">
                  <c:v>25993</c:v>
                </c:pt>
                <c:pt idx="3">
                  <c:v>26024</c:v>
                </c:pt>
                <c:pt idx="4">
                  <c:v>26054</c:v>
                </c:pt>
                <c:pt idx="5">
                  <c:v>26085</c:v>
                </c:pt>
                <c:pt idx="6">
                  <c:v>26115</c:v>
                </c:pt>
                <c:pt idx="7">
                  <c:v>26146</c:v>
                </c:pt>
                <c:pt idx="8">
                  <c:v>26177</c:v>
                </c:pt>
                <c:pt idx="9">
                  <c:v>26207</c:v>
                </c:pt>
                <c:pt idx="10">
                  <c:v>26238</c:v>
                </c:pt>
                <c:pt idx="11">
                  <c:v>26268</c:v>
                </c:pt>
                <c:pt idx="12">
                  <c:v>26299</c:v>
                </c:pt>
                <c:pt idx="13">
                  <c:v>26330</c:v>
                </c:pt>
                <c:pt idx="14">
                  <c:v>26359</c:v>
                </c:pt>
                <c:pt idx="15">
                  <c:v>26390</c:v>
                </c:pt>
                <c:pt idx="16">
                  <c:v>26420</c:v>
                </c:pt>
                <c:pt idx="17">
                  <c:v>26451</c:v>
                </c:pt>
                <c:pt idx="18">
                  <c:v>26481</c:v>
                </c:pt>
                <c:pt idx="19">
                  <c:v>26512</c:v>
                </c:pt>
                <c:pt idx="20">
                  <c:v>26543</c:v>
                </c:pt>
                <c:pt idx="21">
                  <c:v>26573</c:v>
                </c:pt>
                <c:pt idx="22">
                  <c:v>26604</c:v>
                </c:pt>
                <c:pt idx="23">
                  <c:v>26634</c:v>
                </c:pt>
                <c:pt idx="24">
                  <c:v>26665</c:v>
                </c:pt>
                <c:pt idx="25">
                  <c:v>26696</c:v>
                </c:pt>
                <c:pt idx="26">
                  <c:v>26724</c:v>
                </c:pt>
                <c:pt idx="27">
                  <c:v>26755</c:v>
                </c:pt>
                <c:pt idx="28">
                  <c:v>26785</c:v>
                </c:pt>
                <c:pt idx="29">
                  <c:v>26816</c:v>
                </c:pt>
                <c:pt idx="30">
                  <c:v>26846</c:v>
                </c:pt>
                <c:pt idx="31">
                  <c:v>26877</c:v>
                </c:pt>
                <c:pt idx="32">
                  <c:v>26908</c:v>
                </c:pt>
                <c:pt idx="33">
                  <c:v>26938</c:v>
                </c:pt>
                <c:pt idx="34">
                  <c:v>26969</c:v>
                </c:pt>
                <c:pt idx="35">
                  <c:v>26999</c:v>
                </c:pt>
                <c:pt idx="36">
                  <c:v>27030</c:v>
                </c:pt>
                <c:pt idx="37">
                  <c:v>27061</c:v>
                </c:pt>
                <c:pt idx="38">
                  <c:v>27089</c:v>
                </c:pt>
                <c:pt idx="39">
                  <c:v>27120</c:v>
                </c:pt>
                <c:pt idx="40">
                  <c:v>27150</c:v>
                </c:pt>
                <c:pt idx="41">
                  <c:v>27181</c:v>
                </c:pt>
                <c:pt idx="42">
                  <c:v>27211</c:v>
                </c:pt>
                <c:pt idx="43">
                  <c:v>27242</c:v>
                </c:pt>
                <c:pt idx="44">
                  <c:v>27273</c:v>
                </c:pt>
                <c:pt idx="45">
                  <c:v>27303</c:v>
                </c:pt>
                <c:pt idx="46">
                  <c:v>27334</c:v>
                </c:pt>
                <c:pt idx="47">
                  <c:v>27364</c:v>
                </c:pt>
                <c:pt idx="48">
                  <c:v>27395</c:v>
                </c:pt>
                <c:pt idx="49">
                  <c:v>27426</c:v>
                </c:pt>
                <c:pt idx="50">
                  <c:v>27454</c:v>
                </c:pt>
                <c:pt idx="51">
                  <c:v>27485</c:v>
                </c:pt>
                <c:pt idx="52">
                  <c:v>27515</c:v>
                </c:pt>
                <c:pt idx="53">
                  <c:v>27546</c:v>
                </c:pt>
                <c:pt idx="54">
                  <c:v>27576</c:v>
                </c:pt>
                <c:pt idx="55">
                  <c:v>27607</c:v>
                </c:pt>
                <c:pt idx="56">
                  <c:v>27638</c:v>
                </c:pt>
                <c:pt idx="57">
                  <c:v>27668</c:v>
                </c:pt>
                <c:pt idx="58">
                  <c:v>27699</c:v>
                </c:pt>
                <c:pt idx="59">
                  <c:v>27729</c:v>
                </c:pt>
                <c:pt idx="60">
                  <c:v>27760</c:v>
                </c:pt>
                <c:pt idx="61">
                  <c:v>27791</c:v>
                </c:pt>
                <c:pt idx="62">
                  <c:v>27820</c:v>
                </c:pt>
                <c:pt idx="63">
                  <c:v>27851</c:v>
                </c:pt>
                <c:pt idx="64">
                  <c:v>27881</c:v>
                </c:pt>
                <c:pt idx="65">
                  <c:v>27912</c:v>
                </c:pt>
                <c:pt idx="66">
                  <c:v>27942</c:v>
                </c:pt>
                <c:pt idx="67">
                  <c:v>27973</c:v>
                </c:pt>
                <c:pt idx="68">
                  <c:v>28004</c:v>
                </c:pt>
                <c:pt idx="69">
                  <c:v>28034</c:v>
                </c:pt>
                <c:pt idx="70">
                  <c:v>28065</c:v>
                </c:pt>
                <c:pt idx="71">
                  <c:v>28095</c:v>
                </c:pt>
                <c:pt idx="72">
                  <c:v>28126</c:v>
                </c:pt>
                <c:pt idx="73">
                  <c:v>28157</c:v>
                </c:pt>
                <c:pt idx="74">
                  <c:v>28185</c:v>
                </c:pt>
                <c:pt idx="75">
                  <c:v>28216</c:v>
                </c:pt>
                <c:pt idx="76">
                  <c:v>28246</c:v>
                </c:pt>
                <c:pt idx="77">
                  <c:v>28277</c:v>
                </c:pt>
                <c:pt idx="78">
                  <c:v>28307</c:v>
                </c:pt>
                <c:pt idx="79">
                  <c:v>28338</c:v>
                </c:pt>
                <c:pt idx="80">
                  <c:v>28369</c:v>
                </c:pt>
                <c:pt idx="81">
                  <c:v>28399</c:v>
                </c:pt>
                <c:pt idx="82">
                  <c:v>28430</c:v>
                </c:pt>
                <c:pt idx="83">
                  <c:v>28460</c:v>
                </c:pt>
                <c:pt idx="84">
                  <c:v>28491</c:v>
                </c:pt>
                <c:pt idx="85">
                  <c:v>28522</c:v>
                </c:pt>
                <c:pt idx="86">
                  <c:v>28550</c:v>
                </c:pt>
                <c:pt idx="87">
                  <c:v>28581</c:v>
                </c:pt>
                <c:pt idx="88">
                  <c:v>28611</c:v>
                </c:pt>
                <c:pt idx="89">
                  <c:v>28642</c:v>
                </c:pt>
                <c:pt idx="90">
                  <c:v>28672</c:v>
                </c:pt>
                <c:pt idx="91">
                  <c:v>28703</c:v>
                </c:pt>
                <c:pt idx="92">
                  <c:v>28734</c:v>
                </c:pt>
                <c:pt idx="93">
                  <c:v>28764</c:v>
                </c:pt>
                <c:pt idx="94">
                  <c:v>28795</c:v>
                </c:pt>
                <c:pt idx="95">
                  <c:v>28825</c:v>
                </c:pt>
                <c:pt idx="96">
                  <c:v>28856</c:v>
                </c:pt>
                <c:pt idx="97">
                  <c:v>28887</c:v>
                </c:pt>
                <c:pt idx="98">
                  <c:v>28915</c:v>
                </c:pt>
                <c:pt idx="99">
                  <c:v>28946</c:v>
                </c:pt>
                <c:pt idx="100">
                  <c:v>28976</c:v>
                </c:pt>
                <c:pt idx="101">
                  <c:v>29007</c:v>
                </c:pt>
                <c:pt idx="102">
                  <c:v>29037</c:v>
                </c:pt>
                <c:pt idx="103">
                  <c:v>29068</c:v>
                </c:pt>
                <c:pt idx="104">
                  <c:v>29099</c:v>
                </c:pt>
                <c:pt idx="105">
                  <c:v>29129</c:v>
                </c:pt>
                <c:pt idx="106">
                  <c:v>29160</c:v>
                </c:pt>
                <c:pt idx="107">
                  <c:v>29190</c:v>
                </c:pt>
                <c:pt idx="108">
                  <c:v>29221</c:v>
                </c:pt>
                <c:pt idx="109">
                  <c:v>29252</c:v>
                </c:pt>
                <c:pt idx="110">
                  <c:v>29281</c:v>
                </c:pt>
                <c:pt idx="111">
                  <c:v>29312</c:v>
                </c:pt>
                <c:pt idx="112">
                  <c:v>29342</c:v>
                </c:pt>
                <c:pt idx="113">
                  <c:v>29373</c:v>
                </c:pt>
                <c:pt idx="114">
                  <c:v>29403</c:v>
                </c:pt>
                <c:pt idx="115">
                  <c:v>29434</c:v>
                </c:pt>
                <c:pt idx="116">
                  <c:v>29465</c:v>
                </c:pt>
                <c:pt idx="117">
                  <c:v>29495</c:v>
                </c:pt>
                <c:pt idx="118">
                  <c:v>29526</c:v>
                </c:pt>
                <c:pt idx="119">
                  <c:v>29556</c:v>
                </c:pt>
                <c:pt idx="120">
                  <c:v>29587</c:v>
                </c:pt>
                <c:pt idx="121">
                  <c:v>29618</c:v>
                </c:pt>
                <c:pt idx="122">
                  <c:v>29646</c:v>
                </c:pt>
                <c:pt idx="123">
                  <c:v>29677</c:v>
                </c:pt>
                <c:pt idx="124">
                  <c:v>29707</c:v>
                </c:pt>
                <c:pt idx="125">
                  <c:v>29738</c:v>
                </c:pt>
                <c:pt idx="126">
                  <c:v>29768</c:v>
                </c:pt>
                <c:pt idx="127">
                  <c:v>29799</c:v>
                </c:pt>
                <c:pt idx="128">
                  <c:v>29830</c:v>
                </c:pt>
                <c:pt idx="129">
                  <c:v>29860</c:v>
                </c:pt>
                <c:pt idx="130">
                  <c:v>29891</c:v>
                </c:pt>
                <c:pt idx="131">
                  <c:v>29921</c:v>
                </c:pt>
                <c:pt idx="132">
                  <c:v>29952</c:v>
                </c:pt>
                <c:pt idx="133">
                  <c:v>29983</c:v>
                </c:pt>
                <c:pt idx="134">
                  <c:v>30011</c:v>
                </c:pt>
                <c:pt idx="135">
                  <c:v>30042</c:v>
                </c:pt>
                <c:pt idx="136">
                  <c:v>30072</c:v>
                </c:pt>
                <c:pt idx="137">
                  <c:v>30103</c:v>
                </c:pt>
                <c:pt idx="138">
                  <c:v>30133</c:v>
                </c:pt>
                <c:pt idx="139">
                  <c:v>30164</c:v>
                </c:pt>
                <c:pt idx="140">
                  <c:v>30195</c:v>
                </c:pt>
                <c:pt idx="141">
                  <c:v>30225</c:v>
                </c:pt>
                <c:pt idx="142">
                  <c:v>30256</c:v>
                </c:pt>
                <c:pt idx="143">
                  <c:v>30286</c:v>
                </c:pt>
                <c:pt idx="144">
                  <c:v>30317</c:v>
                </c:pt>
                <c:pt idx="145">
                  <c:v>30348</c:v>
                </c:pt>
                <c:pt idx="146">
                  <c:v>30376</c:v>
                </c:pt>
                <c:pt idx="147">
                  <c:v>30407</c:v>
                </c:pt>
                <c:pt idx="148">
                  <c:v>30437</c:v>
                </c:pt>
                <c:pt idx="149">
                  <c:v>30468</c:v>
                </c:pt>
                <c:pt idx="150">
                  <c:v>30498</c:v>
                </c:pt>
                <c:pt idx="151">
                  <c:v>30529</c:v>
                </c:pt>
                <c:pt idx="152">
                  <c:v>30560</c:v>
                </c:pt>
                <c:pt idx="153">
                  <c:v>30590</c:v>
                </c:pt>
                <c:pt idx="154">
                  <c:v>30621</c:v>
                </c:pt>
                <c:pt idx="155">
                  <c:v>30651</c:v>
                </c:pt>
                <c:pt idx="156">
                  <c:v>30682</c:v>
                </c:pt>
                <c:pt idx="157">
                  <c:v>30713</c:v>
                </c:pt>
                <c:pt idx="158">
                  <c:v>30742</c:v>
                </c:pt>
                <c:pt idx="159">
                  <c:v>30773</c:v>
                </c:pt>
                <c:pt idx="160">
                  <c:v>30803</c:v>
                </c:pt>
                <c:pt idx="161">
                  <c:v>30834</c:v>
                </c:pt>
                <c:pt idx="162">
                  <c:v>30864</c:v>
                </c:pt>
                <c:pt idx="163">
                  <c:v>30895</c:v>
                </c:pt>
                <c:pt idx="164">
                  <c:v>30926</c:v>
                </c:pt>
                <c:pt idx="165">
                  <c:v>30956</c:v>
                </c:pt>
                <c:pt idx="166">
                  <c:v>30987</c:v>
                </c:pt>
                <c:pt idx="167">
                  <c:v>31017</c:v>
                </c:pt>
                <c:pt idx="168">
                  <c:v>31048</c:v>
                </c:pt>
                <c:pt idx="169">
                  <c:v>31079</c:v>
                </c:pt>
                <c:pt idx="170">
                  <c:v>31107</c:v>
                </c:pt>
                <c:pt idx="171">
                  <c:v>31138</c:v>
                </c:pt>
                <c:pt idx="172">
                  <c:v>31168</c:v>
                </c:pt>
                <c:pt idx="173">
                  <c:v>31199</c:v>
                </c:pt>
                <c:pt idx="174">
                  <c:v>31229</c:v>
                </c:pt>
                <c:pt idx="175">
                  <c:v>31260</c:v>
                </c:pt>
                <c:pt idx="176">
                  <c:v>31291</c:v>
                </c:pt>
                <c:pt idx="177">
                  <c:v>31321</c:v>
                </c:pt>
                <c:pt idx="178">
                  <c:v>31352</c:v>
                </c:pt>
                <c:pt idx="179">
                  <c:v>31382</c:v>
                </c:pt>
                <c:pt idx="180">
                  <c:v>31413</c:v>
                </c:pt>
                <c:pt idx="181">
                  <c:v>31444</c:v>
                </c:pt>
                <c:pt idx="182">
                  <c:v>31472</c:v>
                </c:pt>
                <c:pt idx="183">
                  <c:v>31503</c:v>
                </c:pt>
                <c:pt idx="184">
                  <c:v>31533</c:v>
                </c:pt>
                <c:pt idx="185">
                  <c:v>31564</c:v>
                </c:pt>
                <c:pt idx="186">
                  <c:v>31594</c:v>
                </c:pt>
                <c:pt idx="187">
                  <c:v>31625</c:v>
                </c:pt>
                <c:pt idx="188">
                  <c:v>31656</c:v>
                </c:pt>
                <c:pt idx="189">
                  <c:v>31686</c:v>
                </c:pt>
                <c:pt idx="190">
                  <c:v>31717</c:v>
                </c:pt>
                <c:pt idx="191">
                  <c:v>31747</c:v>
                </c:pt>
                <c:pt idx="192">
                  <c:v>31778</c:v>
                </c:pt>
                <c:pt idx="193">
                  <c:v>31809</c:v>
                </c:pt>
                <c:pt idx="194">
                  <c:v>31837</c:v>
                </c:pt>
                <c:pt idx="195">
                  <c:v>31868</c:v>
                </c:pt>
                <c:pt idx="196">
                  <c:v>31898</c:v>
                </c:pt>
                <c:pt idx="197">
                  <c:v>31929</c:v>
                </c:pt>
                <c:pt idx="198">
                  <c:v>31959</c:v>
                </c:pt>
                <c:pt idx="199">
                  <c:v>31990</c:v>
                </c:pt>
                <c:pt idx="200">
                  <c:v>32021</c:v>
                </c:pt>
                <c:pt idx="201">
                  <c:v>32051</c:v>
                </c:pt>
                <c:pt idx="202">
                  <c:v>32082</c:v>
                </c:pt>
                <c:pt idx="203">
                  <c:v>32112</c:v>
                </c:pt>
                <c:pt idx="204">
                  <c:v>32143</c:v>
                </c:pt>
                <c:pt idx="205">
                  <c:v>32174</c:v>
                </c:pt>
                <c:pt idx="206">
                  <c:v>32203</c:v>
                </c:pt>
                <c:pt idx="207">
                  <c:v>32234</c:v>
                </c:pt>
                <c:pt idx="208">
                  <c:v>32264</c:v>
                </c:pt>
                <c:pt idx="209">
                  <c:v>32295</c:v>
                </c:pt>
                <c:pt idx="210">
                  <c:v>32325</c:v>
                </c:pt>
                <c:pt idx="211">
                  <c:v>32356</c:v>
                </c:pt>
                <c:pt idx="212">
                  <c:v>32387</c:v>
                </c:pt>
                <c:pt idx="213">
                  <c:v>32417</c:v>
                </c:pt>
                <c:pt idx="214">
                  <c:v>32448</c:v>
                </c:pt>
                <c:pt idx="215">
                  <c:v>32478</c:v>
                </c:pt>
                <c:pt idx="216">
                  <c:v>32509</c:v>
                </c:pt>
                <c:pt idx="217">
                  <c:v>32540</c:v>
                </c:pt>
                <c:pt idx="218">
                  <c:v>32568</c:v>
                </c:pt>
                <c:pt idx="219">
                  <c:v>32599</c:v>
                </c:pt>
                <c:pt idx="220">
                  <c:v>32629</c:v>
                </c:pt>
                <c:pt idx="221">
                  <c:v>32660</c:v>
                </c:pt>
                <c:pt idx="222">
                  <c:v>32690</c:v>
                </c:pt>
                <c:pt idx="223">
                  <c:v>32721</c:v>
                </c:pt>
                <c:pt idx="224">
                  <c:v>32752</c:v>
                </c:pt>
                <c:pt idx="225">
                  <c:v>32782</c:v>
                </c:pt>
                <c:pt idx="226">
                  <c:v>32813</c:v>
                </c:pt>
                <c:pt idx="227">
                  <c:v>32843</c:v>
                </c:pt>
                <c:pt idx="228">
                  <c:v>32874</c:v>
                </c:pt>
                <c:pt idx="229">
                  <c:v>32905</c:v>
                </c:pt>
                <c:pt idx="230">
                  <c:v>32933</c:v>
                </c:pt>
                <c:pt idx="231">
                  <c:v>32964</c:v>
                </c:pt>
                <c:pt idx="232">
                  <c:v>32994</c:v>
                </c:pt>
                <c:pt idx="233">
                  <c:v>33025</c:v>
                </c:pt>
                <c:pt idx="234">
                  <c:v>33055</c:v>
                </c:pt>
                <c:pt idx="235">
                  <c:v>33086</c:v>
                </c:pt>
                <c:pt idx="236">
                  <c:v>33117</c:v>
                </c:pt>
                <c:pt idx="237">
                  <c:v>33147</c:v>
                </c:pt>
                <c:pt idx="238">
                  <c:v>33178</c:v>
                </c:pt>
                <c:pt idx="239">
                  <c:v>33208</c:v>
                </c:pt>
                <c:pt idx="240">
                  <c:v>33239</c:v>
                </c:pt>
                <c:pt idx="241">
                  <c:v>33270</c:v>
                </c:pt>
                <c:pt idx="242">
                  <c:v>33298</c:v>
                </c:pt>
                <c:pt idx="243">
                  <c:v>33329</c:v>
                </c:pt>
                <c:pt idx="244">
                  <c:v>33359</c:v>
                </c:pt>
                <c:pt idx="245">
                  <c:v>33390</c:v>
                </c:pt>
                <c:pt idx="246">
                  <c:v>33420</c:v>
                </c:pt>
                <c:pt idx="247">
                  <c:v>33451</c:v>
                </c:pt>
                <c:pt idx="248">
                  <c:v>33482</c:v>
                </c:pt>
                <c:pt idx="249">
                  <c:v>33512</c:v>
                </c:pt>
                <c:pt idx="250">
                  <c:v>33543</c:v>
                </c:pt>
                <c:pt idx="251">
                  <c:v>33573</c:v>
                </c:pt>
                <c:pt idx="252">
                  <c:v>33604</c:v>
                </c:pt>
                <c:pt idx="253">
                  <c:v>33635</c:v>
                </c:pt>
                <c:pt idx="254">
                  <c:v>33664</c:v>
                </c:pt>
                <c:pt idx="255">
                  <c:v>33695</c:v>
                </c:pt>
                <c:pt idx="256">
                  <c:v>33725</c:v>
                </c:pt>
                <c:pt idx="257">
                  <c:v>33756</c:v>
                </c:pt>
                <c:pt idx="258">
                  <c:v>33786</c:v>
                </c:pt>
                <c:pt idx="259">
                  <c:v>33817</c:v>
                </c:pt>
                <c:pt idx="260">
                  <c:v>33848</c:v>
                </c:pt>
                <c:pt idx="261">
                  <c:v>33878</c:v>
                </c:pt>
                <c:pt idx="262">
                  <c:v>33909</c:v>
                </c:pt>
                <c:pt idx="263">
                  <c:v>33939</c:v>
                </c:pt>
                <c:pt idx="264">
                  <c:v>33970</c:v>
                </c:pt>
                <c:pt idx="265">
                  <c:v>34001</c:v>
                </c:pt>
                <c:pt idx="266">
                  <c:v>34029</c:v>
                </c:pt>
                <c:pt idx="267">
                  <c:v>34060</c:v>
                </c:pt>
                <c:pt idx="268">
                  <c:v>34090</c:v>
                </c:pt>
                <c:pt idx="269">
                  <c:v>34121</c:v>
                </c:pt>
                <c:pt idx="270">
                  <c:v>34151</c:v>
                </c:pt>
                <c:pt idx="271">
                  <c:v>34182</c:v>
                </c:pt>
                <c:pt idx="272">
                  <c:v>34213</c:v>
                </c:pt>
                <c:pt idx="273">
                  <c:v>34243</c:v>
                </c:pt>
                <c:pt idx="274">
                  <c:v>34274</c:v>
                </c:pt>
                <c:pt idx="275">
                  <c:v>34304</c:v>
                </c:pt>
                <c:pt idx="276">
                  <c:v>34335</c:v>
                </c:pt>
                <c:pt idx="277">
                  <c:v>34366</c:v>
                </c:pt>
                <c:pt idx="278">
                  <c:v>34394</c:v>
                </c:pt>
                <c:pt idx="279">
                  <c:v>34425</c:v>
                </c:pt>
                <c:pt idx="280">
                  <c:v>34455</c:v>
                </c:pt>
                <c:pt idx="281">
                  <c:v>34486</c:v>
                </c:pt>
                <c:pt idx="282">
                  <c:v>34516</c:v>
                </c:pt>
                <c:pt idx="283">
                  <c:v>34547</c:v>
                </c:pt>
                <c:pt idx="284">
                  <c:v>34578</c:v>
                </c:pt>
                <c:pt idx="285">
                  <c:v>34608</c:v>
                </c:pt>
                <c:pt idx="286">
                  <c:v>34639</c:v>
                </c:pt>
                <c:pt idx="287">
                  <c:v>34669</c:v>
                </c:pt>
                <c:pt idx="288">
                  <c:v>34700</c:v>
                </c:pt>
                <c:pt idx="289">
                  <c:v>34731</c:v>
                </c:pt>
                <c:pt idx="290">
                  <c:v>34759</c:v>
                </c:pt>
                <c:pt idx="291">
                  <c:v>34790</c:v>
                </c:pt>
                <c:pt idx="292">
                  <c:v>34820</c:v>
                </c:pt>
                <c:pt idx="293">
                  <c:v>34851</c:v>
                </c:pt>
                <c:pt idx="294">
                  <c:v>34881</c:v>
                </c:pt>
                <c:pt idx="295">
                  <c:v>34912</c:v>
                </c:pt>
                <c:pt idx="296">
                  <c:v>34943</c:v>
                </c:pt>
                <c:pt idx="297">
                  <c:v>34973</c:v>
                </c:pt>
                <c:pt idx="298">
                  <c:v>35004</c:v>
                </c:pt>
                <c:pt idx="299">
                  <c:v>35034</c:v>
                </c:pt>
                <c:pt idx="300">
                  <c:v>35065</c:v>
                </c:pt>
                <c:pt idx="301">
                  <c:v>35096</c:v>
                </c:pt>
                <c:pt idx="302">
                  <c:v>35125</c:v>
                </c:pt>
                <c:pt idx="303">
                  <c:v>35156</c:v>
                </c:pt>
                <c:pt idx="304">
                  <c:v>35186</c:v>
                </c:pt>
                <c:pt idx="305">
                  <c:v>35217</c:v>
                </c:pt>
                <c:pt idx="306">
                  <c:v>35247</c:v>
                </c:pt>
                <c:pt idx="307">
                  <c:v>35278</c:v>
                </c:pt>
                <c:pt idx="308">
                  <c:v>35309</c:v>
                </c:pt>
                <c:pt idx="309">
                  <c:v>35339</c:v>
                </c:pt>
                <c:pt idx="310">
                  <c:v>35370</c:v>
                </c:pt>
                <c:pt idx="311">
                  <c:v>35400</c:v>
                </c:pt>
                <c:pt idx="312">
                  <c:v>35431</c:v>
                </c:pt>
                <c:pt idx="313">
                  <c:v>35462</c:v>
                </c:pt>
                <c:pt idx="314">
                  <c:v>35490</c:v>
                </c:pt>
                <c:pt idx="315">
                  <c:v>35521</c:v>
                </c:pt>
                <c:pt idx="316">
                  <c:v>35551</c:v>
                </c:pt>
                <c:pt idx="317">
                  <c:v>35582</c:v>
                </c:pt>
                <c:pt idx="318">
                  <c:v>35612</c:v>
                </c:pt>
                <c:pt idx="319">
                  <c:v>35643</c:v>
                </c:pt>
                <c:pt idx="320">
                  <c:v>35674</c:v>
                </c:pt>
                <c:pt idx="321">
                  <c:v>35704</c:v>
                </c:pt>
                <c:pt idx="322">
                  <c:v>35735</c:v>
                </c:pt>
                <c:pt idx="323">
                  <c:v>35765</c:v>
                </c:pt>
                <c:pt idx="324">
                  <c:v>35796</c:v>
                </c:pt>
                <c:pt idx="325">
                  <c:v>35827</c:v>
                </c:pt>
                <c:pt idx="326">
                  <c:v>35855</c:v>
                </c:pt>
                <c:pt idx="327">
                  <c:v>35886</c:v>
                </c:pt>
                <c:pt idx="328">
                  <c:v>35916</c:v>
                </c:pt>
                <c:pt idx="329">
                  <c:v>35947</c:v>
                </c:pt>
                <c:pt idx="330">
                  <c:v>35977</c:v>
                </c:pt>
                <c:pt idx="331">
                  <c:v>36008</c:v>
                </c:pt>
                <c:pt idx="332">
                  <c:v>36039</c:v>
                </c:pt>
                <c:pt idx="333">
                  <c:v>36069</c:v>
                </c:pt>
                <c:pt idx="334">
                  <c:v>36100</c:v>
                </c:pt>
                <c:pt idx="335">
                  <c:v>36130</c:v>
                </c:pt>
                <c:pt idx="336">
                  <c:v>36161</c:v>
                </c:pt>
                <c:pt idx="337">
                  <c:v>36192</c:v>
                </c:pt>
                <c:pt idx="338">
                  <c:v>36220</c:v>
                </c:pt>
                <c:pt idx="339">
                  <c:v>36251</c:v>
                </c:pt>
                <c:pt idx="340">
                  <c:v>36281</c:v>
                </c:pt>
                <c:pt idx="341">
                  <c:v>36312</c:v>
                </c:pt>
                <c:pt idx="342">
                  <c:v>36342</c:v>
                </c:pt>
                <c:pt idx="343">
                  <c:v>36373</c:v>
                </c:pt>
                <c:pt idx="344">
                  <c:v>36404</c:v>
                </c:pt>
                <c:pt idx="345">
                  <c:v>36434</c:v>
                </c:pt>
                <c:pt idx="346">
                  <c:v>36465</c:v>
                </c:pt>
                <c:pt idx="347">
                  <c:v>36495</c:v>
                </c:pt>
                <c:pt idx="348">
                  <c:v>36526</c:v>
                </c:pt>
                <c:pt idx="349">
                  <c:v>36557</c:v>
                </c:pt>
                <c:pt idx="350">
                  <c:v>36586</c:v>
                </c:pt>
                <c:pt idx="351">
                  <c:v>36617</c:v>
                </c:pt>
                <c:pt idx="352">
                  <c:v>36647</c:v>
                </c:pt>
                <c:pt idx="353">
                  <c:v>36678</c:v>
                </c:pt>
                <c:pt idx="354">
                  <c:v>36708</c:v>
                </c:pt>
                <c:pt idx="355">
                  <c:v>36739</c:v>
                </c:pt>
                <c:pt idx="356">
                  <c:v>36770</c:v>
                </c:pt>
                <c:pt idx="357">
                  <c:v>36800</c:v>
                </c:pt>
                <c:pt idx="358">
                  <c:v>36831</c:v>
                </c:pt>
                <c:pt idx="359">
                  <c:v>36861</c:v>
                </c:pt>
                <c:pt idx="360">
                  <c:v>36892</c:v>
                </c:pt>
                <c:pt idx="361">
                  <c:v>36923</c:v>
                </c:pt>
                <c:pt idx="362">
                  <c:v>36951</c:v>
                </c:pt>
                <c:pt idx="363">
                  <c:v>36982</c:v>
                </c:pt>
                <c:pt idx="364">
                  <c:v>37012</c:v>
                </c:pt>
                <c:pt idx="365">
                  <c:v>37043</c:v>
                </c:pt>
                <c:pt idx="366">
                  <c:v>37073</c:v>
                </c:pt>
                <c:pt idx="367">
                  <c:v>37104</c:v>
                </c:pt>
                <c:pt idx="368">
                  <c:v>37135</c:v>
                </c:pt>
                <c:pt idx="369">
                  <c:v>37165</c:v>
                </c:pt>
                <c:pt idx="370">
                  <c:v>37196</c:v>
                </c:pt>
                <c:pt idx="371">
                  <c:v>37226</c:v>
                </c:pt>
                <c:pt idx="372">
                  <c:v>37257</c:v>
                </c:pt>
                <c:pt idx="373">
                  <c:v>37288</c:v>
                </c:pt>
                <c:pt idx="374">
                  <c:v>37316</c:v>
                </c:pt>
                <c:pt idx="375">
                  <c:v>37347</c:v>
                </c:pt>
                <c:pt idx="376">
                  <c:v>37377</c:v>
                </c:pt>
                <c:pt idx="377">
                  <c:v>37408</c:v>
                </c:pt>
                <c:pt idx="378">
                  <c:v>37438</c:v>
                </c:pt>
                <c:pt idx="379">
                  <c:v>37469</c:v>
                </c:pt>
                <c:pt idx="380">
                  <c:v>37500</c:v>
                </c:pt>
                <c:pt idx="381">
                  <c:v>37530</c:v>
                </c:pt>
                <c:pt idx="382">
                  <c:v>37561</c:v>
                </c:pt>
                <c:pt idx="383">
                  <c:v>37591</c:v>
                </c:pt>
                <c:pt idx="384">
                  <c:v>37622</c:v>
                </c:pt>
                <c:pt idx="385">
                  <c:v>37653</c:v>
                </c:pt>
                <c:pt idx="386">
                  <c:v>37681</c:v>
                </c:pt>
                <c:pt idx="387">
                  <c:v>37712</c:v>
                </c:pt>
                <c:pt idx="388">
                  <c:v>37742</c:v>
                </c:pt>
                <c:pt idx="389">
                  <c:v>37773</c:v>
                </c:pt>
                <c:pt idx="390">
                  <c:v>37803</c:v>
                </c:pt>
                <c:pt idx="391">
                  <c:v>37834</c:v>
                </c:pt>
                <c:pt idx="392">
                  <c:v>37865</c:v>
                </c:pt>
                <c:pt idx="393">
                  <c:v>37895</c:v>
                </c:pt>
                <c:pt idx="394">
                  <c:v>37926</c:v>
                </c:pt>
                <c:pt idx="395">
                  <c:v>37956</c:v>
                </c:pt>
                <c:pt idx="396">
                  <c:v>37987</c:v>
                </c:pt>
                <c:pt idx="397">
                  <c:v>38018</c:v>
                </c:pt>
                <c:pt idx="398">
                  <c:v>38047</c:v>
                </c:pt>
                <c:pt idx="399">
                  <c:v>38078</c:v>
                </c:pt>
                <c:pt idx="400">
                  <c:v>38108</c:v>
                </c:pt>
                <c:pt idx="401">
                  <c:v>38139</c:v>
                </c:pt>
                <c:pt idx="402">
                  <c:v>38169</c:v>
                </c:pt>
                <c:pt idx="403">
                  <c:v>38200</c:v>
                </c:pt>
                <c:pt idx="404">
                  <c:v>38231</c:v>
                </c:pt>
                <c:pt idx="405">
                  <c:v>38261</c:v>
                </c:pt>
                <c:pt idx="406">
                  <c:v>38292</c:v>
                </c:pt>
                <c:pt idx="407">
                  <c:v>38322</c:v>
                </c:pt>
                <c:pt idx="408">
                  <c:v>38353</c:v>
                </c:pt>
                <c:pt idx="409">
                  <c:v>38384</c:v>
                </c:pt>
                <c:pt idx="410">
                  <c:v>38412</c:v>
                </c:pt>
                <c:pt idx="411">
                  <c:v>38443</c:v>
                </c:pt>
                <c:pt idx="412">
                  <c:v>38473</c:v>
                </c:pt>
                <c:pt idx="413">
                  <c:v>38504</c:v>
                </c:pt>
                <c:pt idx="414">
                  <c:v>38534</c:v>
                </c:pt>
                <c:pt idx="415">
                  <c:v>38565</c:v>
                </c:pt>
                <c:pt idx="416">
                  <c:v>38596</c:v>
                </c:pt>
                <c:pt idx="417">
                  <c:v>38626</c:v>
                </c:pt>
                <c:pt idx="418">
                  <c:v>38657</c:v>
                </c:pt>
                <c:pt idx="419">
                  <c:v>38687</c:v>
                </c:pt>
                <c:pt idx="420">
                  <c:v>38718</c:v>
                </c:pt>
                <c:pt idx="421">
                  <c:v>38749</c:v>
                </c:pt>
                <c:pt idx="422">
                  <c:v>38777</c:v>
                </c:pt>
                <c:pt idx="423">
                  <c:v>38808</c:v>
                </c:pt>
                <c:pt idx="424">
                  <c:v>38838</c:v>
                </c:pt>
                <c:pt idx="425">
                  <c:v>38869</c:v>
                </c:pt>
                <c:pt idx="426">
                  <c:v>38899</c:v>
                </c:pt>
                <c:pt idx="427">
                  <c:v>38930</c:v>
                </c:pt>
                <c:pt idx="428">
                  <c:v>38961</c:v>
                </c:pt>
                <c:pt idx="429">
                  <c:v>38991</c:v>
                </c:pt>
                <c:pt idx="430">
                  <c:v>39022</c:v>
                </c:pt>
                <c:pt idx="431">
                  <c:v>39052</c:v>
                </c:pt>
                <c:pt idx="432">
                  <c:v>39083</c:v>
                </c:pt>
                <c:pt idx="433">
                  <c:v>39114</c:v>
                </c:pt>
                <c:pt idx="434">
                  <c:v>39142</c:v>
                </c:pt>
                <c:pt idx="435">
                  <c:v>39173</c:v>
                </c:pt>
                <c:pt idx="436">
                  <c:v>39203</c:v>
                </c:pt>
                <c:pt idx="437">
                  <c:v>39234</c:v>
                </c:pt>
                <c:pt idx="438">
                  <c:v>39264</c:v>
                </c:pt>
                <c:pt idx="439">
                  <c:v>39295</c:v>
                </c:pt>
                <c:pt idx="440">
                  <c:v>39326</c:v>
                </c:pt>
                <c:pt idx="441">
                  <c:v>39356</c:v>
                </c:pt>
                <c:pt idx="442">
                  <c:v>39387</c:v>
                </c:pt>
                <c:pt idx="443">
                  <c:v>39417</c:v>
                </c:pt>
                <c:pt idx="444">
                  <c:v>39448</c:v>
                </c:pt>
                <c:pt idx="445">
                  <c:v>39479</c:v>
                </c:pt>
                <c:pt idx="446">
                  <c:v>39508</c:v>
                </c:pt>
                <c:pt idx="447">
                  <c:v>39539</c:v>
                </c:pt>
                <c:pt idx="448">
                  <c:v>39569</c:v>
                </c:pt>
                <c:pt idx="449">
                  <c:v>39600</c:v>
                </c:pt>
                <c:pt idx="450">
                  <c:v>39630</c:v>
                </c:pt>
                <c:pt idx="451">
                  <c:v>39661</c:v>
                </c:pt>
                <c:pt idx="452">
                  <c:v>39692</c:v>
                </c:pt>
                <c:pt idx="453">
                  <c:v>39722</c:v>
                </c:pt>
                <c:pt idx="454">
                  <c:v>39753</c:v>
                </c:pt>
                <c:pt idx="455">
                  <c:v>39783</c:v>
                </c:pt>
                <c:pt idx="456">
                  <c:v>39814</c:v>
                </c:pt>
                <c:pt idx="457">
                  <c:v>39845</c:v>
                </c:pt>
                <c:pt idx="458">
                  <c:v>39873</c:v>
                </c:pt>
                <c:pt idx="459">
                  <c:v>39904</c:v>
                </c:pt>
                <c:pt idx="460">
                  <c:v>39934</c:v>
                </c:pt>
                <c:pt idx="461">
                  <c:v>39965</c:v>
                </c:pt>
                <c:pt idx="462">
                  <c:v>39995</c:v>
                </c:pt>
                <c:pt idx="463">
                  <c:v>40026</c:v>
                </c:pt>
                <c:pt idx="464">
                  <c:v>40057</c:v>
                </c:pt>
                <c:pt idx="465">
                  <c:v>40087</c:v>
                </c:pt>
                <c:pt idx="466">
                  <c:v>40118</c:v>
                </c:pt>
                <c:pt idx="467">
                  <c:v>40148</c:v>
                </c:pt>
                <c:pt idx="468">
                  <c:v>40179</c:v>
                </c:pt>
                <c:pt idx="469">
                  <c:v>40210</c:v>
                </c:pt>
                <c:pt idx="470">
                  <c:v>40238</c:v>
                </c:pt>
                <c:pt idx="471">
                  <c:v>40269</c:v>
                </c:pt>
                <c:pt idx="472">
                  <c:v>40299</c:v>
                </c:pt>
                <c:pt idx="473">
                  <c:v>40330</c:v>
                </c:pt>
                <c:pt idx="474">
                  <c:v>40360</c:v>
                </c:pt>
                <c:pt idx="475">
                  <c:v>40391</c:v>
                </c:pt>
                <c:pt idx="476">
                  <c:v>40422</c:v>
                </c:pt>
                <c:pt idx="477">
                  <c:v>40452</c:v>
                </c:pt>
                <c:pt idx="478">
                  <c:v>40483</c:v>
                </c:pt>
                <c:pt idx="479">
                  <c:v>40513</c:v>
                </c:pt>
                <c:pt idx="480">
                  <c:v>40544</c:v>
                </c:pt>
                <c:pt idx="481">
                  <c:v>40575</c:v>
                </c:pt>
                <c:pt idx="482">
                  <c:v>40603</c:v>
                </c:pt>
                <c:pt idx="483">
                  <c:v>40634</c:v>
                </c:pt>
                <c:pt idx="484">
                  <c:v>40664</c:v>
                </c:pt>
                <c:pt idx="485">
                  <c:v>40695</c:v>
                </c:pt>
                <c:pt idx="486">
                  <c:v>40725</c:v>
                </c:pt>
                <c:pt idx="487">
                  <c:v>40756</c:v>
                </c:pt>
                <c:pt idx="488">
                  <c:v>40787</c:v>
                </c:pt>
                <c:pt idx="489">
                  <c:v>40817</c:v>
                </c:pt>
                <c:pt idx="490">
                  <c:v>40848</c:v>
                </c:pt>
                <c:pt idx="491">
                  <c:v>40878</c:v>
                </c:pt>
                <c:pt idx="492">
                  <c:v>40909</c:v>
                </c:pt>
                <c:pt idx="493">
                  <c:v>40940</c:v>
                </c:pt>
                <c:pt idx="494">
                  <c:v>40969</c:v>
                </c:pt>
                <c:pt idx="495">
                  <c:v>41000</c:v>
                </c:pt>
                <c:pt idx="496">
                  <c:v>41030</c:v>
                </c:pt>
                <c:pt idx="497">
                  <c:v>41061</c:v>
                </c:pt>
                <c:pt idx="498">
                  <c:v>41091</c:v>
                </c:pt>
                <c:pt idx="499">
                  <c:v>41122</c:v>
                </c:pt>
                <c:pt idx="500">
                  <c:v>41153</c:v>
                </c:pt>
                <c:pt idx="501">
                  <c:v>41183</c:v>
                </c:pt>
                <c:pt idx="502">
                  <c:v>41214</c:v>
                </c:pt>
                <c:pt idx="503">
                  <c:v>41244</c:v>
                </c:pt>
                <c:pt idx="504">
                  <c:v>41275</c:v>
                </c:pt>
                <c:pt idx="505">
                  <c:v>41306</c:v>
                </c:pt>
                <c:pt idx="506">
                  <c:v>41334</c:v>
                </c:pt>
                <c:pt idx="507">
                  <c:v>41365</c:v>
                </c:pt>
                <c:pt idx="508">
                  <c:v>41395</c:v>
                </c:pt>
                <c:pt idx="509">
                  <c:v>41426</c:v>
                </c:pt>
                <c:pt idx="510">
                  <c:v>41456</c:v>
                </c:pt>
              </c:numCache>
            </c:numRef>
          </c:cat>
          <c:val>
            <c:numRef>
              <c:f>'CPI(月次）'!$L$17:$L$527</c:f>
              <c:numCache>
                <c:formatCode>0.00%</c:formatCode>
                <c:ptCount val="511"/>
                <c:pt idx="0">
                  <c:v>6.3897763578274647E-2</c:v>
                </c:pt>
                <c:pt idx="1">
                  <c:v>6.3694267515923567E-2</c:v>
                </c:pt>
                <c:pt idx="2">
                  <c:v>6.3492063492063489E-2</c:v>
                </c:pt>
                <c:pt idx="3">
                  <c:v>7.2327044025157258E-2</c:v>
                </c:pt>
                <c:pt idx="4">
                  <c:v>7.4999999999999956E-2</c:v>
                </c:pt>
                <c:pt idx="5">
                  <c:v>7.7881619937694699E-2</c:v>
                </c:pt>
                <c:pt idx="6">
                  <c:v>7.4534161490683176E-2</c:v>
                </c:pt>
                <c:pt idx="7">
                  <c:v>6.8322981366459493E-2</c:v>
                </c:pt>
                <c:pt idx="8">
                  <c:v>7.0769230769230682E-2</c:v>
                </c:pt>
                <c:pt idx="9">
                  <c:v>6.0790273556231005E-2</c:v>
                </c:pt>
                <c:pt idx="10">
                  <c:v>5.7401812688821705E-2</c:v>
                </c:pt>
                <c:pt idx="11">
                  <c:v>5.4054054054054189E-2</c:v>
                </c:pt>
                <c:pt idx="12">
                  <c:v>5.4054054054054189E-2</c:v>
                </c:pt>
                <c:pt idx="13">
                  <c:v>5.6886227544910142E-2</c:v>
                </c:pt>
                <c:pt idx="14">
                  <c:v>5.6716417910447715E-2</c:v>
                </c:pt>
                <c:pt idx="15">
                  <c:v>5.2785923753665601E-2</c:v>
                </c:pt>
                <c:pt idx="16">
                  <c:v>4.9418604651162878E-2</c:v>
                </c:pt>
                <c:pt idx="17">
                  <c:v>4.9132947976878484E-2</c:v>
                </c:pt>
                <c:pt idx="18">
                  <c:v>5.7803468208092484E-2</c:v>
                </c:pt>
                <c:pt idx="19">
                  <c:v>5.8139534883720929E-2</c:v>
                </c:pt>
                <c:pt idx="20">
                  <c:v>5.4597701149425457E-2</c:v>
                </c:pt>
                <c:pt idx="21">
                  <c:v>6.0171919770773685E-2</c:v>
                </c:pt>
                <c:pt idx="22">
                  <c:v>6.0000000000000039E-2</c:v>
                </c:pt>
                <c:pt idx="23">
                  <c:v>6.2678062678062557E-2</c:v>
                </c:pt>
                <c:pt idx="24">
                  <c:v>7.1225071225071226E-2</c:v>
                </c:pt>
                <c:pt idx="25">
                  <c:v>6.7988668555240966E-2</c:v>
                </c:pt>
                <c:pt idx="26">
                  <c:v>7.9096045197740231E-2</c:v>
                </c:pt>
                <c:pt idx="27">
                  <c:v>8.6350974930362159E-2</c:v>
                </c:pt>
                <c:pt idx="28">
                  <c:v>9.9722991689750726E-2</c:v>
                </c:pt>
                <c:pt idx="29">
                  <c:v>0.10743801652892579</c:v>
                </c:pt>
                <c:pt idx="30">
                  <c:v>0.11202185792349731</c:v>
                </c:pt>
                <c:pt idx="31">
                  <c:v>0.12087912087912084</c:v>
                </c:pt>
                <c:pt idx="32">
                  <c:v>0.13079019073569473</c:v>
                </c:pt>
                <c:pt idx="33">
                  <c:v>0.13243243243243238</c:v>
                </c:pt>
                <c:pt idx="34">
                  <c:v>0.14285714285714277</c:v>
                </c:pt>
                <c:pt idx="35">
                  <c:v>0.16085790884718501</c:v>
                </c:pt>
                <c:pt idx="36">
                  <c:v>0.17819148936170201</c:v>
                </c:pt>
                <c:pt idx="37">
                  <c:v>0.20424403183023859</c:v>
                </c:pt>
                <c:pt idx="38">
                  <c:v>0.19895287958115168</c:v>
                </c:pt>
                <c:pt idx="39">
                  <c:v>0.19743589743589751</c:v>
                </c:pt>
                <c:pt idx="40">
                  <c:v>0.1964735516372795</c:v>
                </c:pt>
                <c:pt idx="41">
                  <c:v>0.19154228855721381</c:v>
                </c:pt>
                <c:pt idx="42">
                  <c:v>0.19901719901719886</c:v>
                </c:pt>
                <c:pt idx="43">
                  <c:v>0.1936274509803923</c:v>
                </c:pt>
                <c:pt idx="44">
                  <c:v>0.18554216867469886</c:v>
                </c:pt>
                <c:pt idx="45">
                  <c:v>0.20047732696897372</c:v>
                </c:pt>
                <c:pt idx="46">
                  <c:v>0.19339622641509441</c:v>
                </c:pt>
                <c:pt idx="47">
                  <c:v>0.17321016166281755</c:v>
                </c:pt>
                <c:pt idx="48">
                  <c:v>0.15575620767494369</c:v>
                </c:pt>
                <c:pt idx="49">
                  <c:v>0.12775330396475781</c:v>
                </c:pt>
                <c:pt idx="50">
                  <c:v>0.12008733624454149</c:v>
                </c:pt>
                <c:pt idx="51">
                  <c:v>0.13062098501070651</c:v>
                </c:pt>
                <c:pt idx="52">
                  <c:v>0.12000000000000006</c:v>
                </c:pt>
                <c:pt idx="53">
                  <c:v>0.11691022964509398</c:v>
                </c:pt>
                <c:pt idx="54">
                  <c:v>9.8360655737705013E-2</c:v>
                </c:pt>
                <c:pt idx="55">
                  <c:v>9.4455852156057368E-2</c:v>
                </c:pt>
                <c:pt idx="56">
                  <c:v>9.7560975609756032E-2</c:v>
                </c:pt>
                <c:pt idx="57">
                  <c:v>8.1510934393638199E-2</c:v>
                </c:pt>
                <c:pt idx="58">
                  <c:v>7.9051383399209488E-2</c:v>
                </c:pt>
                <c:pt idx="59">
                  <c:v>8.0708661417322872E-2</c:v>
                </c:pt>
                <c:pt idx="60">
                  <c:v>8.7890625E-2</c:v>
                </c:pt>
                <c:pt idx="61">
                  <c:v>9.1796874999999917E-2</c:v>
                </c:pt>
                <c:pt idx="62">
                  <c:v>9.5516569200779847E-2</c:v>
                </c:pt>
                <c:pt idx="63">
                  <c:v>9.0909090909090995E-2</c:v>
                </c:pt>
                <c:pt idx="64">
                  <c:v>9.3984962406015032E-2</c:v>
                </c:pt>
                <c:pt idx="65">
                  <c:v>9.7196261682243046E-2</c:v>
                </c:pt>
                <c:pt idx="66">
                  <c:v>9.7014925373134248E-2</c:v>
                </c:pt>
                <c:pt idx="67">
                  <c:v>9.7560975609756156E-2</c:v>
                </c:pt>
                <c:pt idx="68">
                  <c:v>9.9999999999999978E-2</c:v>
                </c:pt>
                <c:pt idx="69">
                  <c:v>0.10110294117647059</c:v>
                </c:pt>
                <c:pt idx="70">
                  <c:v>0.10622710622710617</c:v>
                </c:pt>
                <c:pt idx="71">
                  <c:v>0.1202185792349727</c:v>
                </c:pt>
                <c:pt idx="72">
                  <c:v>0.104129263913824</c:v>
                </c:pt>
                <c:pt idx="73">
                  <c:v>9.838998211091235E-2</c:v>
                </c:pt>
                <c:pt idx="74">
                  <c:v>9.7864768683274012E-2</c:v>
                </c:pt>
                <c:pt idx="75">
                  <c:v>9.5486111111111105E-2</c:v>
                </c:pt>
                <c:pt idx="76">
                  <c:v>9.9656357388316102E-2</c:v>
                </c:pt>
                <c:pt idx="77">
                  <c:v>9.1993185689948742E-2</c:v>
                </c:pt>
                <c:pt idx="78">
                  <c:v>9.1836734693877653E-2</c:v>
                </c:pt>
                <c:pt idx="79">
                  <c:v>9.2307692307692285E-2</c:v>
                </c:pt>
                <c:pt idx="80">
                  <c:v>8.5858585858585884E-2</c:v>
                </c:pt>
                <c:pt idx="81">
                  <c:v>8.3472454090150375E-2</c:v>
                </c:pt>
                <c:pt idx="82">
                  <c:v>7.6158940397351022E-2</c:v>
                </c:pt>
                <c:pt idx="83">
                  <c:v>5.8536585365853565E-2</c:v>
                </c:pt>
                <c:pt idx="84">
                  <c:v>5.6910569105691054E-2</c:v>
                </c:pt>
                <c:pt idx="85">
                  <c:v>6.1889250814332317E-2</c:v>
                </c:pt>
                <c:pt idx="86">
                  <c:v>6.3209076175040374E-2</c:v>
                </c:pt>
                <c:pt idx="87">
                  <c:v>5.3882725832012653E-2</c:v>
                </c:pt>
                <c:pt idx="88">
                  <c:v>5.3125000000000089E-2</c:v>
                </c:pt>
                <c:pt idx="89">
                  <c:v>5.1482059282371477E-2</c:v>
                </c:pt>
                <c:pt idx="90">
                  <c:v>5.2959501557632266E-2</c:v>
                </c:pt>
                <c:pt idx="91">
                  <c:v>4.8513302034428815E-2</c:v>
                </c:pt>
                <c:pt idx="92">
                  <c:v>5.2713178294573733E-2</c:v>
                </c:pt>
                <c:pt idx="93">
                  <c:v>5.2388289676425136E-2</c:v>
                </c:pt>
                <c:pt idx="94">
                  <c:v>5.2307692307692395E-2</c:v>
                </c:pt>
                <c:pt idx="95">
                  <c:v>5.5299539170507048E-2</c:v>
                </c:pt>
                <c:pt idx="96">
                  <c:v>5.2307692307692395E-2</c:v>
                </c:pt>
                <c:pt idx="97">
                  <c:v>4.7546012269938563E-2</c:v>
                </c:pt>
                <c:pt idx="98">
                  <c:v>4.7256097560975742E-2</c:v>
                </c:pt>
                <c:pt idx="99">
                  <c:v>4.2105263157894694E-2</c:v>
                </c:pt>
                <c:pt idx="100">
                  <c:v>4.0059347181008731E-2</c:v>
                </c:pt>
                <c:pt idx="101">
                  <c:v>4.3026706231453875E-2</c:v>
                </c:pt>
                <c:pt idx="102">
                  <c:v>4.1420118343195436E-2</c:v>
                </c:pt>
                <c:pt idx="103">
                  <c:v>4.1791044776119363E-2</c:v>
                </c:pt>
                <c:pt idx="104">
                  <c:v>4.1237113402061813E-2</c:v>
                </c:pt>
                <c:pt idx="105">
                  <c:v>4.3923865300146414E-2</c:v>
                </c:pt>
                <c:pt idx="106">
                  <c:v>4.5321637426900499E-2</c:v>
                </c:pt>
                <c:pt idx="107">
                  <c:v>4.221251819505082E-2</c:v>
                </c:pt>
                <c:pt idx="108">
                  <c:v>5.4093567251461819E-2</c:v>
                </c:pt>
                <c:pt idx="109">
                  <c:v>5.2708638360175822E-2</c:v>
                </c:pt>
                <c:pt idx="110">
                  <c:v>5.2401746724890744E-2</c:v>
                </c:pt>
                <c:pt idx="111">
                  <c:v>5.9163059163059285E-2</c:v>
                </c:pt>
                <c:pt idx="112">
                  <c:v>6.562054208273907E-2</c:v>
                </c:pt>
                <c:pt idx="113">
                  <c:v>7.1123755334281655E-2</c:v>
                </c:pt>
                <c:pt idx="114">
                  <c:v>7.1022727272727265E-2</c:v>
                </c:pt>
                <c:pt idx="115">
                  <c:v>6.8767908309455547E-2</c:v>
                </c:pt>
                <c:pt idx="116">
                  <c:v>7.2135785007072059E-2</c:v>
                </c:pt>
                <c:pt idx="117">
                  <c:v>7.0126227208976155E-2</c:v>
                </c:pt>
                <c:pt idx="118">
                  <c:v>6.9930069930069935E-2</c:v>
                </c:pt>
                <c:pt idx="119">
                  <c:v>6.9832402234636881E-2</c:v>
                </c:pt>
                <c:pt idx="120">
                  <c:v>5.9639389736477276E-2</c:v>
                </c:pt>
                <c:pt idx="121">
                  <c:v>5.8414464534074943E-2</c:v>
                </c:pt>
                <c:pt idx="122">
                  <c:v>5.6708160442600394E-2</c:v>
                </c:pt>
                <c:pt idx="123">
                  <c:v>5.1771117166212494E-2</c:v>
                </c:pt>
                <c:pt idx="124">
                  <c:v>4.6854082998661312E-2</c:v>
                </c:pt>
                <c:pt idx="125">
                  <c:v>4.2496679946879189E-2</c:v>
                </c:pt>
                <c:pt idx="126">
                  <c:v>3.8461538461538346E-2</c:v>
                </c:pt>
                <c:pt idx="127">
                  <c:v>4.0214477211796253E-2</c:v>
                </c:pt>
                <c:pt idx="128">
                  <c:v>4.2216358839050172E-2</c:v>
                </c:pt>
                <c:pt idx="129">
                  <c:v>4.062909567496735E-2</c:v>
                </c:pt>
                <c:pt idx="130">
                  <c:v>3.9215686274509803E-2</c:v>
                </c:pt>
                <c:pt idx="131">
                  <c:v>3.91644908616188E-2</c:v>
                </c:pt>
                <c:pt idx="132">
                  <c:v>3.6649214659685826E-2</c:v>
                </c:pt>
                <c:pt idx="133">
                  <c:v>3.6793692509855605E-2</c:v>
                </c:pt>
                <c:pt idx="134">
                  <c:v>3.5340314136125504E-2</c:v>
                </c:pt>
                <c:pt idx="135">
                  <c:v>3.3678756476683863E-2</c:v>
                </c:pt>
                <c:pt idx="136">
                  <c:v>3.1969309462915603E-2</c:v>
                </c:pt>
                <c:pt idx="137">
                  <c:v>3.0573248407643385E-2</c:v>
                </c:pt>
                <c:pt idx="138">
                  <c:v>2.9374201787994856E-2</c:v>
                </c:pt>
                <c:pt idx="139">
                  <c:v>3.0927835051546466E-2</c:v>
                </c:pt>
                <c:pt idx="140">
                  <c:v>2.9113924050632876E-2</c:v>
                </c:pt>
                <c:pt idx="141">
                  <c:v>2.8967254408060417E-2</c:v>
                </c:pt>
                <c:pt idx="142">
                  <c:v>2.7672955974842803E-2</c:v>
                </c:pt>
                <c:pt idx="143">
                  <c:v>2.7638190954773906E-2</c:v>
                </c:pt>
                <c:pt idx="144">
                  <c:v>2.6515151515151443E-2</c:v>
                </c:pt>
                <c:pt idx="145">
                  <c:v>2.4081115335868077E-2</c:v>
                </c:pt>
                <c:pt idx="146">
                  <c:v>2.4020227560050643E-2</c:v>
                </c:pt>
                <c:pt idx="147">
                  <c:v>2.5062656641604012E-2</c:v>
                </c:pt>
                <c:pt idx="148">
                  <c:v>2.6022304832713682E-2</c:v>
                </c:pt>
                <c:pt idx="149">
                  <c:v>2.4721878862793572E-2</c:v>
                </c:pt>
                <c:pt idx="150">
                  <c:v>2.4813895781637719E-2</c:v>
                </c:pt>
                <c:pt idx="151">
                  <c:v>1.9999999999999928E-2</c:v>
                </c:pt>
                <c:pt idx="152">
                  <c:v>2.3370233702337095E-2</c:v>
                </c:pt>
                <c:pt idx="153">
                  <c:v>2.3255813953488268E-2</c:v>
                </c:pt>
                <c:pt idx="154">
                  <c:v>2.5703794369644973E-2</c:v>
                </c:pt>
                <c:pt idx="155">
                  <c:v>2.4449877750611249E-2</c:v>
                </c:pt>
                <c:pt idx="156">
                  <c:v>2.4600246002460024E-2</c:v>
                </c:pt>
                <c:pt idx="157">
                  <c:v>2.7227722772277262E-2</c:v>
                </c:pt>
                <c:pt idx="158">
                  <c:v>2.5925925925925856E-2</c:v>
                </c:pt>
                <c:pt idx="159">
                  <c:v>2.3227383863080753E-2</c:v>
                </c:pt>
                <c:pt idx="160">
                  <c:v>2.7777777777777745E-2</c:v>
                </c:pt>
                <c:pt idx="161">
                  <c:v>2.5331724969843115E-2</c:v>
                </c:pt>
                <c:pt idx="162">
                  <c:v>2.6634382566585992E-2</c:v>
                </c:pt>
                <c:pt idx="163">
                  <c:v>2.8186274509804064E-2</c:v>
                </c:pt>
                <c:pt idx="164">
                  <c:v>2.283653846153836E-2</c:v>
                </c:pt>
                <c:pt idx="165">
                  <c:v>2.7511961722488175E-2</c:v>
                </c:pt>
                <c:pt idx="166">
                  <c:v>2.744630071599042E-2</c:v>
                </c:pt>
                <c:pt idx="167">
                  <c:v>2.744630071599042E-2</c:v>
                </c:pt>
                <c:pt idx="168">
                  <c:v>3.1212484993997702E-2</c:v>
                </c:pt>
                <c:pt idx="169">
                  <c:v>3.132530120481921E-2</c:v>
                </c:pt>
                <c:pt idx="170">
                  <c:v>3.369434416365838E-2</c:v>
                </c:pt>
                <c:pt idx="171">
                  <c:v>3.4647550776582929E-2</c:v>
                </c:pt>
                <c:pt idx="172">
                  <c:v>2.3501762632197415E-2</c:v>
                </c:pt>
                <c:pt idx="173">
                  <c:v>2.5882352941176506E-2</c:v>
                </c:pt>
                <c:pt idx="174">
                  <c:v>2.7122641509433928E-2</c:v>
                </c:pt>
                <c:pt idx="175">
                  <c:v>3.5756853396901073E-2</c:v>
                </c:pt>
                <c:pt idx="176">
                  <c:v>2.7027027027027164E-2</c:v>
                </c:pt>
                <c:pt idx="177">
                  <c:v>2.095459837019787E-2</c:v>
                </c:pt>
                <c:pt idx="178">
                  <c:v>1.9744483159117341E-2</c:v>
                </c:pt>
                <c:pt idx="179">
                  <c:v>2.0905923344947869E-2</c:v>
                </c:pt>
                <c:pt idx="180">
                  <c:v>1.8626309662398071E-2</c:v>
                </c:pt>
                <c:pt idx="181">
                  <c:v>2.2196261682243059E-2</c:v>
                </c:pt>
                <c:pt idx="182">
                  <c:v>1.9790454016297886E-2</c:v>
                </c:pt>
                <c:pt idx="183">
                  <c:v>1.9630484988452691E-2</c:v>
                </c:pt>
                <c:pt idx="184">
                  <c:v>1.9517795637198656E-2</c:v>
                </c:pt>
                <c:pt idx="185">
                  <c:v>1.949541284403673E-2</c:v>
                </c:pt>
                <c:pt idx="186">
                  <c:v>1.8369690011481154E-2</c:v>
                </c:pt>
                <c:pt idx="187">
                  <c:v>1.7261219792865361E-2</c:v>
                </c:pt>
                <c:pt idx="188">
                  <c:v>1.8306636155606341E-2</c:v>
                </c:pt>
                <c:pt idx="189">
                  <c:v>1.8244013683010197E-2</c:v>
                </c:pt>
                <c:pt idx="190">
                  <c:v>1.7084282460136675E-2</c:v>
                </c:pt>
                <c:pt idx="191">
                  <c:v>1.5927189988623337E-2</c:v>
                </c:pt>
                <c:pt idx="192">
                  <c:v>1.6000000000000066E-2</c:v>
                </c:pt>
                <c:pt idx="193">
                  <c:v>1.6000000000000066E-2</c:v>
                </c:pt>
                <c:pt idx="194">
                  <c:v>1.8264840182648501E-2</c:v>
                </c:pt>
                <c:pt idx="195">
                  <c:v>1.6987542468856174E-2</c:v>
                </c:pt>
                <c:pt idx="196">
                  <c:v>1.3513513513513545E-2</c:v>
                </c:pt>
                <c:pt idx="197">
                  <c:v>1.3498312710911007E-2</c:v>
                </c:pt>
                <c:pt idx="198">
                  <c:v>1.5783540022547816E-2</c:v>
                </c:pt>
                <c:pt idx="199">
                  <c:v>1.5837104072398092E-2</c:v>
                </c:pt>
                <c:pt idx="200">
                  <c:v>1.3483146067415762E-2</c:v>
                </c:pt>
                <c:pt idx="201">
                  <c:v>1.3437849944008991E-2</c:v>
                </c:pt>
                <c:pt idx="202">
                  <c:v>1.455767077267634E-2</c:v>
                </c:pt>
                <c:pt idx="203">
                  <c:v>1.3437849944008991E-2</c:v>
                </c:pt>
                <c:pt idx="204">
                  <c:v>1.2373453318335143E-2</c:v>
                </c:pt>
                <c:pt idx="205">
                  <c:v>1.0123734533183255E-2</c:v>
                </c:pt>
                <c:pt idx="206">
                  <c:v>1.0089686098654613E-2</c:v>
                </c:pt>
                <c:pt idx="207">
                  <c:v>1.2249443207127043E-2</c:v>
                </c:pt>
                <c:pt idx="208">
                  <c:v>1.2222222222222159E-2</c:v>
                </c:pt>
                <c:pt idx="209">
                  <c:v>9.9889012208657681E-3</c:v>
                </c:pt>
                <c:pt idx="210">
                  <c:v>8.8790233074363088E-3</c:v>
                </c:pt>
                <c:pt idx="211">
                  <c:v>1.0022271714922112E-2</c:v>
                </c:pt>
                <c:pt idx="212">
                  <c:v>9.9778270509976886E-3</c:v>
                </c:pt>
                <c:pt idx="213">
                  <c:v>1.1049723756906077E-2</c:v>
                </c:pt>
                <c:pt idx="214">
                  <c:v>1.1037527593818985E-2</c:v>
                </c:pt>
                <c:pt idx="215">
                  <c:v>1.3259668508287324E-2</c:v>
                </c:pt>
                <c:pt idx="216">
                  <c:v>1.4444444444444413E-2</c:v>
                </c:pt>
                <c:pt idx="217">
                  <c:v>1.5590200445434362E-2</c:v>
                </c:pt>
                <c:pt idx="218">
                  <c:v>1.6648168701442843E-2</c:v>
                </c:pt>
                <c:pt idx="219">
                  <c:v>2.3102310231023038E-2</c:v>
                </c:pt>
                <c:pt idx="220">
                  <c:v>2.7442371020856202E-2</c:v>
                </c:pt>
                <c:pt idx="221">
                  <c:v>2.7472527472527472E-2</c:v>
                </c:pt>
                <c:pt idx="222">
                  <c:v>2.6402640264026306E-2</c:v>
                </c:pt>
                <c:pt idx="223">
                  <c:v>2.7563395810363836E-2</c:v>
                </c:pt>
                <c:pt idx="224">
                  <c:v>2.9637760702524732E-2</c:v>
                </c:pt>
                <c:pt idx="225">
                  <c:v>2.8415300546448027E-2</c:v>
                </c:pt>
                <c:pt idx="226">
                  <c:v>2.7292576419213975E-2</c:v>
                </c:pt>
                <c:pt idx="227">
                  <c:v>2.9443838604143978E-2</c:v>
                </c:pt>
                <c:pt idx="228">
                  <c:v>3.0668127053669191E-2</c:v>
                </c:pt>
                <c:pt idx="229">
                  <c:v>2.9605263157894766E-2</c:v>
                </c:pt>
                <c:pt idx="230">
                  <c:v>3.0567685589519777E-2</c:v>
                </c:pt>
                <c:pt idx="231">
                  <c:v>2.5806451612903288E-2</c:v>
                </c:pt>
                <c:pt idx="232">
                  <c:v>2.243589743589753E-2</c:v>
                </c:pt>
                <c:pt idx="233">
                  <c:v>2.3529411764705913E-2</c:v>
                </c:pt>
                <c:pt idx="234">
                  <c:v>2.4651661307609832E-2</c:v>
                </c:pt>
                <c:pt idx="235">
                  <c:v>2.46781115879828E-2</c:v>
                </c:pt>
                <c:pt idx="236">
                  <c:v>2.4520255863539415E-2</c:v>
                </c:pt>
                <c:pt idx="237">
                  <c:v>2.4442082890542099E-2</c:v>
                </c:pt>
                <c:pt idx="238">
                  <c:v>2.6567481402763021E-2</c:v>
                </c:pt>
                <c:pt idx="239">
                  <c:v>2.542372881355923E-2</c:v>
                </c:pt>
                <c:pt idx="240">
                  <c:v>2.6567481402763021E-2</c:v>
                </c:pt>
                <c:pt idx="241">
                  <c:v>2.5559105431309813E-2</c:v>
                </c:pt>
                <c:pt idx="242">
                  <c:v>2.6483050847457626E-2</c:v>
                </c:pt>
                <c:pt idx="243">
                  <c:v>2.3060796645702184E-2</c:v>
                </c:pt>
                <c:pt idx="244">
                  <c:v>2.7168234064785728E-2</c:v>
                </c:pt>
                <c:pt idx="245">
                  <c:v>2.7168234064785728E-2</c:v>
                </c:pt>
                <c:pt idx="246">
                  <c:v>2.7196652719665364E-2</c:v>
                </c:pt>
                <c:pt idx="247">
                  <c:v>2.4083769633507824E-2</c:v>
                </c:pt>
                <c:pt idx="248">
                  <c:v>2.6014568158168577E-2</c:v>
                </c:pt>
                <c:pt idx="249">
                  <c:v>2.6970954356846412E-2</c:v>
                </c:pt>
                <c:pt idx="250">
                  <c:v>2.6915113871635702E-2</c:v>
                </c:pt>
                <c:pt idx="251">
                  <c:v>2.5826446280991736E-2</c:v>
                </c:pt>
                <c:pt idx="252">
                  <c:v>2.2774327122153239E-2</c:v>
                </c:pt>
                <c:pt idx="253">
                  <c:v>2.5960539979231569E-2</c:v>
                </c:pt>
                <c:pt idx="254">
                  <c:v>2.6831785345717174E-2</c:v>
                </c:pt>
                <c:pt idx="255">
                  <c:v>2.9713114754098421E-2</c:v>
                </c:pt>
                <c:pt idx="256">
                  <c:v>2.6449643947100799E-2</c:v>
                </c:pt>
                <c:pt idx="257">
                  <c:v>2.7466937945066154E-2</c:v>
                </c:pt>
                <c:pt idx="258">
                  <c:v>2.4439918533604801E-2</c:v>
                </c:pt>
                <c:pt idx="259">
                  <c:v>2.7607361963190215E-2</c:v>
                </c:pt>
                <c:pt idx="260">
                  <c:v>2.4340770791075109E-2</c:v>
                </c:pt>
                <c:pt idx="261">
                  <c:v>2.3232323232323205E-2</c:v>
                </c:pt>
                <c:pt idx="262">
                  <c:v>2.2177419354838739E-2</c:v>
                </c:pt>
                <c:pt idx="263">
                  <c:v>2.215508559919439E-2</c:v>
                </c:pt>
                <c:pt idx="264">
                  <c:v>1.9230769230769287E-2</c:v>
                </c:pt>
                <c:pt idx="265">
                  <c:v>1.8218623481781347E-2</c:v>
                </c:pt>
                <c:pt idx="266">
                  <c:v>1.507537688442211E-2</c:v>
                </c:pt>
                <c:pt idx="267">
                  <c:v>1.5920398009950192E-2</c:v>
                </c:pt>
                <c:pt idx="268">
                  <c:v>1.4866204162537165E-2</c:v>
                </c:pt>
                <c:pt idx="269">
                  <c:v>1.3861386138613917E-2</c:v>
                </c:pt>
                <c:pt idx="270">
                  <c:v>1.5904572564612411E-2</c:v>
                </c:pt>
                <c:pt idx="271">
                  <c:v>1.4925373134328358E-2</c:v>
                </c:pt>
                <c:pt idx="272">
                  <c:v>1.4851485148514851E-2</c:v>
                </c:pt>
                <c:pt idx="273">
                  <c:v>1.3820335636722662E-2</c:v>
                </c:pt>
                <c:pt idx="274">
                  <c:v>1.1834319526627106E-2</c:v>
                </c:pt>
                <c:pt idx="275">
                  <c:v>9.852216748768473E-3</c:v>
                </c:pt>
                <c:pt idx="276">
                  <c:v>9.9304865938430985E-3</c:v>
                </c:pt>
                <c:pt idx="277">
                  <c:v>8.9463220675944904E-3</c:v>
                </c:pt>
                <c:pt idx="278">
                  <c:v>9.9009900990099011E-3</c:v>
                </c:pt>
                <c:pt idx="279">
                  <c:v>7.8354554358473199E-3</c:v>
                </c:pt>
                <c:pt idx="280">
                  <c:v>8.7890624999999167E-3</c:v>
                </c:pt>
                <c:pt idx="281">
                  <c:v>8.7890624999999167E-3</c:v>
                </c:pt>
                <c:pt idx="282">
                  <c:v>5.8708414872797876E-3</c:v>
                </c:pt>
                <c:pt idx="283">
                  <c:v>5.882352941176415E-3</c:v>
                </c:pt>
                <c:pt idx="284">
                  <c:v>7.80487804878046E-3</c:v>
                </c:pt>
                <c:pt idx="285">
                  <c:v>7.7896786757545976E-3</c:v>
                </c:pt>
                <c:pt idx="286">
                  <c:v>8.7719298245614585E-3</c:v>
                </c:pt>
                <c:pt idx="287">
                  <c:v>9.7560975609756097E-3</c:v>
                </c:pt>
                <c:pt idx="288">
                  <c:v>1.1799410029498553E-2</c:v>
                </c:pt>
                <c:pt idx="289">
                  <c:v>1.1822660098522196E-2</c:v>
                </c:pt>
                <c:pt idx="290">
                  <c:v>9.8039215686274508E-3</c:v>
                </c:pt>
                <c:pt idx="291">
                  <c:v>6.8027210884352629E-3</c:v>
                </c:pt>
                <c:pt idx="292">
                  <c:v>3.8722168441433272E-3</c:v>
                </c:pt>
                <c:pt idx="293">
                  <c:v>3.8722168441433272E-3</c:v>
                </c:pt>
                <c:pt idx="294">
                  <c:v>5.8365758754864647E-3</c:v>
                </c:pt>
                <c:pt idx="295">
                  <c:v>5.8479532163743528E-3</c:v>
                </c:pt>
                <c:pt idx="296">
                  <c:v>6.7763794772507536E-3</c:v>
                </c:pt>
                <c:pt idx="297">
                  <c:v>3.8647342995169632E-3</c:v>
                </c:pt>
                <c:pt idx="298">
                  <c:v>4.830917874396135E-3</c:v>
                </c:pt>
                <c:pt idx="299">
                  <c:v>4.830917874396135E-3</c:v>
                </c:pt>
                <c:pt idx="300">
                  <c:v>5.830903790087408E-3</c:v>
                </c:pt>
                <c:pt idx="301">
                  <c:v>3.8948393378772294E-3</c:v>
                </c:pt>
                <c:pt idx="302">
                  <c:v>4.8543689320388345E-3</c:v>
                </c:pt>
                <c:pt idx="303">
                  <c:v>4.8262548262548262E-3</c:v>
                </c:pt>
                <c:pt idx="304">
                  <c:v>5.785920925747293E-3</c:v>
                </c:pt>
                <c:pt idx="305">
                  <c:v>5.785920925747293E-3</c:v>
                </c:pt>
                <c:pt idx="306">
                  <c:v>4.8355899419729202E-3</c:v>
                </c:pt>
                <c:pt idx="307">
                  <c:v>4.8449612403100775E-3</c:v>
                </c:pt>
                <c:pt idx="308">
                  <c:v>2.8846153846153575E-3</c:v>
                </c:pt>
                <c:pt idx="309">
                  <c:v>5.7747834456207342E-3</c:v>
                </c:pt>
                <c:pt idx="310">
                  <c:v>4.807692307692308E-3</c:v>
                </c:pt>
                <c:pt idx="311">
                  <c:v>2.8846153846153575E-3</c:v>
                </c:pt>
                <c:pt idx="312">
                  <c:v>3.8647342995169632E-3</c:v>
                </c:pt>
                <c:pt idx="313">
                  <c:v>4.849660523763337E-3</c:v>
                </c:pt>
                <c:pt idx="314">
                  <c:v>4.830917874396135E-3</c:v>
                </c:pt>
                <c:pt idx="315">
                  <c:v>1.5369836695485193E-2</c:v>
                </c:pt>
                <c:pt idx="316">
                  <c:v>1.629913710450626E-2</c:v>
                </c:pt>
                <c:pt idx="317">
                  <c:v>1.629913710450626E-2</c:v>
                </c:pt>
                <c:pt idx="318">
                  <c:v>1.6361886429258791E-2</c:v>
                </c:pt>
                <c:pt idx="319">
                  <c:v>1.542912246865954E-2</c:v>
                </c:pt>
                <c:pt idx="320">
                  <c:v>2.3010546500479442E-2</c:v>
                </c:pt>
                <c:pt idx="321">
                  <c:v>2.2966507177033548E-2</c:v>
                </c:pt>
                <c:pt idx="322">
                  <c:v>2.2966507177033548E-2</c:v>
                </c:pt>
                <c:pt idx="323">
                  <c:v>2.3969319271332695E-2</c:v>
                </c:pt>
                <c:pt idx="324">
                  <c:v>2.0211742059672706E-2</c:v>
                </c:pt>
                <c:pt idx="325">
                  <c:v>2.0270270270270355E-2</c:v>
                </c:pt>
                <c:pt idx="326">
                  <c:v>2.1153846153846183E-2</c:v>
                </c:pt>
                <c:pt idx="327">
                  <c:v>8.514664143803136E-3</c:v>
                </c:pt>
                <c:pt idx="328">
                  <c:v>6.6037735849056875E-3</c:v>
                </c:pt>
                <c:pt idx="329">
                  <c:v>5.6603773584905127E-3</c:v>
                </c:pt>
                <c:pt idx="330">
                  <c:v>5.6818181818182626E-3</c:v>
                </c:pt>
                <c:pt idx="331">
                  <c:v>7.5973409306742375E-3</c:v>
                </c:pt>
                <c:pt idx="332">
                  <c:v>-9.3720712277421301E-4</c:v>
                </c:pt>
                <c:pt idx="333">
                  <c:v>-1.8709073900842173E-3</c:v>
                </c:pt>
                <c:pt idx="334">
                  <c:v>-1.8709073900842173E-3</c:v>
                </c:pt>
                <c:pt idx="335">
                  <c:v>-9.3632958801492805E-4</c:v>
                </c:pt>
                <c:pt idx="336">
                  <c:v>0</c:v>
                </c:pt>
                <c:pt idx="337">
                  <c:v>-1.8921475875118528E-3</c:v>
                </c:pt>
                <c:pt idx="338">
                  <c:v>-1.8832391713747914E-3</c:v>
                </c:pt>
                <c:pt idx="339">
                  <c:v>0</c:v>
                </c:pt>
                <c:pt idx="340">
                  <c:v>-9.3720712277421301E-4</c:v>
                </c:pt>
                <c:pt idx="341">
                  <c:v>0</c:v>
                </c:pt>
                <c:pt idx="342">
                  <c:v>-9.416195856874626E-4</c:v>
                </c:pt>
                <c:pt idx="343">
                  <c:v>-9.4250706880296255E-4</c:v>
                </c:pt>
                <c:pt idx="344">
                  <c:v>-1.8761726078798185E-3</c:v>
                </c:pt>
                <c:pt idx="345">
                  <c:v>-9.3720712277421301E-4</c:v>
                </c:pt>
                <c:pt idx="346">
                  <c:v>-1.8744142455482927E-3</c:v>
                </c:pt>
                <c:pt idx="347">
                  <c:v>-2.8116213683223724E-3</c:v>
                </c:pt>
                <c:pt idx="348">
                  <c:v>-2.8301886792452564E-3</c:v>
                </c:pt>
                <c:pt idx="349">
                  <c:v>0</c:v>
                </c:pt>
                <c:pt idx="350">
                  <c:v>-9.4339622641504068E-4</c:v>
                </c:pt>
                <c:pt idx="351">
                  <c:v>-4.6904315196998128E-3</c:v>
                </c:pt>
                <c:pt idx="352">
                  <c:v>-1.8761726078798185E-3</c:v>
                </c:pt>
                <c:pt idx="353">
                  <c:v>-4.6904315196998128E-3</c:v>
                </c:pt>
                <c:pt idx="354">
                  <c:v>-1.8850141376059251E-3</c:v>
                </c:pt>
                <c:pt idx="355">
                  <c:v>0</c:v>
                </c:pt>
                <c:pt idx="356">
                  <c:v>-4.6992481203007516E-3</c:v>
                </c:pt>
                <c:pt idx="357">
                  <c:v>-9.3808630393996256E-3</c:v>
                </c:pt>
                <c:pt idx="358">
                  <c:v>-8.4507042253521656E-3</c:v>
                </c:pt>
                <c:pt idx="359">
                  <c:v>-8.4586466165414067E-3</c:v>
                </c:pt>
                <c:pt idx="360">
                  <c:v>-8.5146641438032696E-3</c:v>
                </c:pt>
                <c:pt idx="361">
                  <c:v>-9.4786729857819912E-3</c:v>
                </c:pt>
                <c:pt idx="362">
                  <c:v>-1.1331444759206825E-2</c:v>
                </c:pt>
                <c:pt idx="363">
                  <c:v>-9.4250706880301613E-3</c:v>
                </c:pt>
                <c:pt idx="364">
                  <c:v>-1.127819548872183E-2</c:v>
                </c:pt>
                <c:pt idx="365">
                  <c:v>-9.4250706880301613E-3</c:v>
                </c:pt>
                <c:pt idx="366">
                  <c:v>-9.442870632672332E-3</c:v>
                </c:pt>
                <c:pt idx="367">
                  <c:v>-9.433962264150943E-3</c:v>
                </c:pt>
                <c:pt idx="368">
                  <c:v>-8.498583569405152E-3</c:v>
                </c:pt>
                <c:pt idx="369">
                  <c:v>-6.6287878787877714E-3</c:v>
                </c:pt>
                <c:pt idx="370">
                  <c:v>-8.5227272727271923E-3</c:v>
                </c:pt>
                <c:pt idx="371">
                  <c:v>-7.5829383886255658E-3</c:v>
                </c:pt>
                <c:pt idx="372">
                  <c:v>-8.5877862595419036E-3</c:v>
                </c:pt>
                <c:pt idx="373">
                  <c:v>-8.6124401913876148E-3</c:v>
                </c:pt>
                <c:pt idx="374">
                  <c:v>-7.6408787010505937E-3</c:v>
                </c:pt>
                <c:pt idx="375">
                  <c:v>-8.5632730732634783E-3</c:v>
                </c:pt>
                <c:pt idx="376">
                  <c:v>-9.5057034220532317E-3</c:v>
                </c:pt>
                <c:pt idx="377">
                  <c:v>-8.5632730732634783E-3</c:v>
                </c:pt>
                <c:pt idx="378">
                  <c:v>-9.5328884652049559E-3</c:v>
                </c:pt>
                <c:pt idx="379">
                  <c:v>-8.5714285714286256E-3</c:v>
                </c:pt>
                <c:pt idx="380">
                  <c:v>-8.5714285714286256E-3</c:v>
                </c:pt>
                <c:pt idx="381">
                  <c:v>-8.5795996186845153E-3</c:v>
                </c:pt>
                <c:pt idx="382">
                  <c:v>-7.6408787010505937E-3</c:v>
                </c:pt>
                <c:pt idx="383">
                  <c:v>-6.6857688634193203E-3</c:v>
                </c:pt>
                <c:pt idx="384">
                  <c:v>-6.7372473532242814E-3</c:v>
                </c:pt>
                <c:pt idx="385">
                  <c:v>-5.7915057915057366E-3</c:v>
                </c:pt>
                <c:pt idx="386">
                  <c:v>-4.8123195380173241E-3</c:v>
                </c:pt>
                <c:pt idx="387">
                  <c:v>-3.8387715930902656E-3</c:v>
                </c:pt>
                <c:pt idx="388">
                  <c:v>-2.8790786948176311E-3</c:v>
                </c:pt>
                <c:pt idx="389">
                  <c:v>-2.8790786948176311E-3</c:v>
                </c:pt>
                <c:pt idx="390">
                  <c:v>0</c:v>
                </c:pt>
                <c:pt idx="391">
                  <c:v>-9.6061479346776484E-4</c:v>
                </c:pt>
                <c:pt idx="392">
                  <c:v>-9.6061479346776484E-4</c:v>
                </c:pt>
                <c:pt idx="393">
                  <c:v>-9.6153846153840684E-4</c:v>
                </c:pt>
                <c:pt idx="394">
                  <c:v>-1.9249278152069569E-3</c:v>
                </c:pt>
                <c:pt idx="395">
                  <c:v>-2.8846153846153575E-3</c:v>
                </c:pt>
                <c:pt idx="396">
                  <c:v>-3.875968992248117E-3</c:v>
                </c:pt>
                <c:pt idx="397">
                  <c:v>-3.8834951456311233E-3</c:v>
                </c:pt>
                <c:pt idx="398">
                  <c:v>-3.8684719535783912E-3</c:v>
                </c:pt>
                <c:pt idx="399">
                  <c:v>-5.7803468208091936E-3</c:v>
                </c:pt>
                <c:pt idx="400">
                  <c:v>-5.7747834456208713E-3</c:v>
                </c:pt>
                <c:pt idx="401">
                  <c:v>-6.7372473532242814E-3</c:v>
                </c:pt>
                <c:pt idx="402">
                  <c:v>-7.6997112608278278E-3</c:v>
                </c:pt>
                <c:pt idx="403">
                  <c:v>-6.730769230769258E-3</c:v>
                </c:pt>
                <c:pt idx="404">
                  <c:v>-6.730769230769258E-3</c:v>
                </c:pt>
                <c:pt idx="405">
                  <c:v>-4.8123195380173241E-3</c:v>
                </c:pt>
                <c:pt idx="406">
                  <c:v>-6.7502410800386005E-3</c:v>
                </c:pt>
                <c:pt idx="407">
                  <c:v>-6.7502410800386005E-3</c:v>
                </c:pt>
                <c:pt idx="408">
                  <c:v>-1.9455252918288216E-3</c:v>
                </c:pt>
                <c:pt idx="409">
                  <c:v>-3.898635477582763E-3</c:v>
                </c:pt>
                <c:pt idx="410">
                  <c:v>-3.8834951456311233E-3</c:v>
                </c:pt>
                <c:pt idx="411">
                  <c:v>-2.9069767441860187E-3</c:v>
                </c:pt>
                <c:pt idx="412">
                  <c:v>-2.9041626331074268E-3</c:v>
                </c:pt>
                <c:pt idx="413">
                  <c:v>-3.875968992248117E-3</c:v>
                </c:pt>
                <c:pt idx="414">
                  <c:v>-4.849660523763337E-3</c:v>
                </c:pt>
                <c:pt idx="415">
                  <c:v>-5.8083252662148536E-3</c:v>
                </c:pt>
                <c:pt idx="416">
                  <c:v>-3.8722168441431897E-3</c:v>
                </c:pt>
                <c:pt idx="417">
                  <c:v>-4.8355899419729202E-3</c:v>
                </c:pt>
                <c:pt idx="418">
                  <c:v>-4.8543689320388345E-3</c:v>
                </c:pt>
                <c:pt idx="419">
                  <c:v>-3.8834951456311233E-3</c:v>
                </c:pt>
                <c:pt idx="420">
                  <c:v>-7.7972709551656647E-3</c:v>
                </c:pt>
                <c:pt idx="421">
                  <c:v>-5.8708414872799264E-3</c:v>
                </c:pt>
                <c:pt idx="422">
                  <c:v>-4.8732943469785581E-3</c:v>
                </c:pt>
                <c:pt idx="423">
                  <c:v>-5.8309037900875459E-3</c:v>
                </c:pt>
                <c:pt idx="424">
                  <c:v>-4.8543689320388345E-3</c:v>
                </c:pt>
                <c:pt idx="425">
                  <c:v>-3.8910505836575048E-3</c:v>
                </c:pt>
                <c:pt idx="426">
                  <c:v>-2.923976608187107E-3</c:v>
                </c:pt>
                <c:pt idx="427">
                  <c:v>-3.8948393378773678E-3</c:v>
                </c:pt>
                <c:pt idx="428">
                  <c:v>-4.859086491739553E-3</c:v>
                </c:pt>
                <c:pt idx="429">
                  <c:v>-3.8872691933916972E-3</c:v>
                </c:pt>
                <c:pt idx="430">
                  <c:v>-1.9512195121951497E-3</c:v>
                </c:pt>
                <c:pt idx="431">
                  <c:v>-2.923976608187107E-3</c:v>
                </c:pt>
                <c:pt idx="432">
                  <c:v>-1.9646365422397137E-3</c:v>
                </c:pt>
                <c:pt idx="433">
                  <c:v>-2.9527559055117832E-3</c:v>
                </c:pt>
                <c:pt idx="434">
                  <c:v>-4.8971596474045058E-3</c:v>
                </c:pt>
                <c:pt idx="435">
                  <c:v>-1.955034213098757E-3</c:v>
                </c:pt>
                <c:pt idx="436">
                  <c:v>-2.9268292682926552E-3</c:v>
                </c:pt>
                <c:pt idx="437">
                  <c:v>-3.9062500000000555E-3</c:v>
                </c:pt>
                <c:pt idx="438">
                  <c:v>-5.8651026392961322E-3</c:v>
                </c:pt>
                <c:pt idx="439">
                  <c:v>-1.955034213098757E-3</c:v>
                </c:pt>
                <c:pt idx="440">
                  <c:v>-2.929687500000111E-3</c:v>
                </c:pt>
                <c:pt idx="441">
                  <c:v>-2.9268292682926552E-3</c:v>
                </c:pt>
                <c:pt idx="442">
                  <c:v>-9.775171065493091E-4</c:v>
                </c:pt>
                <c:pt idx="443">
                  <c:v>-9.775171065493091E-4</c:v>
                </c:pt>
                <c:pt idx="444">
                  <c:v>-9.8425196850388105E-4</c:v>
                </c:pt>
                <c:pt idx="445">
                  <c:v>-9.8716683119441585E-4</c:v>
                </c:pt>
                <c:pt idx="446">
                  <c:v>9.8425196850402091E-4</c:v>
                </c:pt>
                <c:pt idx="447">
                  <c:v>-9.7943192948084538E-4</c:v>
                </c:pt>
                <c:pt idx="448">
                  <c:v>-9.7847358121339067E-4</c:v>
                </c:pt>
                <c:pt idx="449">
                  <c:v>9.8039215686268936E-4</c:v>
                </c:pt>
                <c:pt idx="450">
                  <c:v>2.949852507374603E-3</c:v>
                </c:pt>
                <c:pt idx="451">
                  <c:v>0</c:v>
                </c:pt>
                <c:pt idx="452">
                  <c:v>1.95886385896183E-3</c:v>
                </c:pt>
                <c:pt idx="453">
                  <c:v>1.9569471624266421E-3</c:v>
                </c:pt>
                <c:pt idx="454">
                  <c:v>0</c:v>
                </c:pt>
                <c:pt idx="455">
                  <c:v>0</c:v>
                </c:pt>
                <c:pt idx="456">
                  <c:v>-1.9704433497537226E-3</c:v>
                </c:pt>
                <c:pt idx="457">
                  <c:v>-9.8814229249020286E-4</c:v>
                </c:pt>
                <c:pt idx="458">
                  <c:v>-2.949852507374603E-3</c:v>
                </c:pt>
                <c:pt idx="459">
                  <c:v>-4.9019607843137254E-3</c:v>
                </c:pt>
                <c:pt idx="460">
                  <c:v>-5.8765915768853507E-3</c:v>
                </c:pt>
                <c:pt idx="461">
                  <c:v>-7.8354554358471811E-3</c:v>
                </c:pt>
                <c:pt idx="462">
                  <c:v>-9.8039215686274508E-3</c:v>
                </c:pt>
                <c:pt idx="463">
                  <c:v>-9.7943192948090115E-3</c:v>
                </c:pt>
                <c:pt idx="464">
                  <c:v>-1.0752688172042956E-2</c:v>
                </c:pt>
                <c:pt idx="465">
                  <c:v>-1.1718750000000028E-2</c:v>
                </c:pt>
                <c:pt idx="466">
                  <c:v>-1.0763209393346462E-2</c:v>
                </c:pt>
                <c:pt idx="467">
                  <c:v>-1.2720156555772966E-2</c:v>
                </c:pt>
                <c:pt idx="468">
                  <c:v>-7.8973346495557466E-3</c:v>
                </c:pt>
                <c:pt idx="469">
                  <c:v>-7.9129574678535822E-3</c:v>
                </c:pt>
                <c:pt idx="470">
                  <c:v>-7.889546351084924E-3</c:v>
                </c:pt>
                <c:pt idx="471">
                  <c:v>-1.0837438423645264E-2</c:v>
                </c:pt>
                <c:pt idx="472">
                  <c:v>-1.2807881773398987E-2</c:v>
                </c:pt>
                <c:pt idx="473">
                  <c:v>-1.2833168805528107E-2</c:v>
                </c:pt>
                <c:pt idx="474">
                  <c:v>-1.4851485148514851E-2</c:v>
                </c:pt>
                <c:pt idx="475">
                  <c:v>-1.483679525222552E-2</c:v>
                </c:pt>
                <c:pt idx="476">
                  <c:v>-1.6798418972332044E-2</c:v>
                </c:pt>
                <c:pt idx="477">
                  <c:v>-1.185770750988145E-2</c:v>
                </c:pt>
                <c:pt idx="478">
                  <c:v>-1.285855588526209E-2</c:v>
                </c:pt>
                <c:pt idx="479">
                  <c:v>-1.189296333002976E-2</c:v>
                </c:pt>
                <c:pt idx="480">
                  <c:v>-1.3930348258706524E-2</c:v>
                </c:pt>
                <c:pt idx="481">
                  <c:v>-1.2961116650049823E-2</c:v>
                </c:pt>
                <c:pt idx="482">
                  <c:v>-1.3916500994035701E-2</c:v>
                </c:pt>
                <c:pt idx="483">
                  <c:v>-1.1952191235059789E-2</c:v>
                </c:pt>
                <c:pt idx="484">
                  <c:v>-7.9840319361277161E-3</c:v>
                </c:pt>
                <c:pt idx="485">
                  <c:v>-7.9999999999999724E-3</c:v>
                </c:pt>
                <c:pt idx="486">
                  <c:v>-5.0251256281407036E-3</c:v>
                </c:pt>
                <c:pt idx="487">
                  <c:v>-5.0200803212851405E-3</c:v>
                </c:pt>
                <c:pt idx="488">
                  <c:v>-4.0201005025126196E-3</c:v>
                </c:pt>
                <c:pt idx="489">
                  <c:v>-0.01</c:v>
                </c:pt>
                <c:pt idx="490">
                  <c:v>-1.1022044088176296E-2</c:v>
                </c:pt>
                <c:pt idx="491">
                  <c:v>-1.1033099297893766E-2</c:v>
                </c:pt>
                <c:pt idx="492">
                  <c:v>-8.0726538849646545E-3</c:v>
                </c:pt>
                <c:pt idx="493">
                  <c:v>-5.0505050505050509E-3</c:v>
                </c:pt>
                <c:pt idx="494">
                  <c:v>-4.0322580645161862E-3</c:v>
                </c:pt>
                <c:pt idx="495">
                  <c:v>-3.0241935483870681E-3</c:v>
                </c:pt>
                <c:pt idx="496">
                  <c:v>-6.0362173038230231E-3</c:v>
                </c:pt>
                <c:pt idx="497">
                  <c:v>-6.0483870967742792E-3</c:v>
                </c:pt>
                <c:pt idx="498">
                  <c:v>-6.0606060606060034E-3</c:v>
                </c:pt>
                <c:pt idx="499">
                  <c:v>-6.0544904137234548E-3</c:v>
                </c:pt>
                <c:pt idx="500">
                  <c:v>-6.0544904137234548E-3</c:v>
                </c:pt>
                <c:pt idx="501">
                  <c:v>-5.0505050505050509E-3</c:v>
                </c:pt>
                <c:pt idx="502">
                  <c:v>-5.065856129685917E-3</c:v>
                </c:pt>
                <c:pt idx="503">
                  <c:v>-6.0851926977687053E-3</c:v>
                </c:pt>
                <c:pt idx="504">
                  <c:v>-7.1210579857579129E-3</c:v>
                </c:pt>
                <c:pt idx="505">
                  <c:v>-9.1370558375635097E-3</c:v>
                </c:pt>
                <c:pt idx="506">
                  <c:v>-8.0971659919028063E-3</c:v>
                </c:pt>
                <c:pt idx="507">
                  <c:v>-5.0556117290192111E-3</c:v>
                </c:pt>
                <c:pt idx="508">
                  <c:v>-3.0364372469635342E-3</c:v>
                </c:pt>
                <c:pt idx="509">
                  <c:v>-3.0425963488843527E-3</c:v>
                </c:pt>
                <c:pt idx="510">
                  <c:v>-1.0162601626017126E-3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26784"/>
        <c:axId val="209528320"/>
      </c:lineChart>
      <c:dateAx>
        <c:axId val="209526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9528320"/>
        <c:crosses val="autoZero"/>
        <c:auto val="1"/>
        <c:lblOffset val="100"/>
        <c:baseTimeUnit val="months"/>
      </c:dateAx>
      <c:valAx>
        <c:axId val="2095283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526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インフレ率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'CPI(月次）'!$H$16</c:f>
              <c:strCache>
                <c:ptCount val="1"/>
                <c:pt idx="0">
                  <c:v>CPI</c:v>
                </c:pt>
              </c:strCache>
            </c:strRef>
          </c:tx>
          <c:marker>
            <c:symbol val="none"/>
          </c:marker>
          <c:cat>
            <c:numRef>
              <c:f>'CPI(月次）'!$G$17:$G$527</c:f>
              <c:numCache>
                <c:formatCode>mmm\-yy</c:formatCode>
                <c:ptCount val="511"/>
                <c:pt idx="0">
                  <c:v>25934</c:v>
                </c:pt>
                <c:pt idx="1">
                  <c:v>25965</c:v>
                </c:pt>
                <c:pt idx="2">
                  <c:v>25993</c:v>
                </c:pt>
                <c:pt idx="3">
                  <c:v>26024</c:v>
                </c:pt>
                <c:pt idx="4">
                  <c:v>26054</c:v>
                </c:pt>
                <c:pt idx="5">
                  <c:v>26085</c:v>
                </c:pt>
                <c:pt idx="6">
                  <c:v>26115</c:v>
                </c:pt>
                <c:pt idx="7">
                  <c:v>26146</c:v>
                </c:pt>
                <c:pt idx="8">
                  <c:v>26177</c:v>
                </c:pt>
                <c:pt idx="9">
                  <c:v>26207</c:v>
                </c:pt>
                <c:pt idx="10">
                  <c:v>26238</c:v>
                </c:pt>
                <c:pt idx="11">
                  <c:v>26268</c:v>
                </c:pt>
                <c:pt idx="12">
                  <c:v>26299</c:v>
                </c:pt>
                <c:pt idx="13">
                  <c:v>26330</c:v>
                </c:pt>
                <c:pt idx="14">
                  <c:v>26359</c:v>
                </c:pt>
                <c:pt idx="15">
                  <c:v>26390</c:v>
                </c:pt>
                <c:pt idx="16">
                  <c:v>26420</c:v>
                </c:pt>
                <c:pt idx="17">
                  <c:v>26451</c:v>
                </c:pt>
                <c:pt idx="18">
                  <c:v>26481</c:v>
                </c:pt>
                <c:pt idx="19">
                  <c:v>26512</c:v>
                </c:pt>
                <c:pt idx="20">
                  <c:v>26543</c:v>
                </c:pt>
                <c:pt idx="21">
                  <c:v>26573</c:v>
                </c:pt>
                <c:pt idx="22">
                  <c:v>26604</c:v>
                </c:pt>
                <c:pt idx="23">
                  <c:v>26634</c:v>
                </c:pt>
                <c:pt idx="24">
                  <c:v>26665</c:v>
                </c:pt>
                <c:pt idx="25">
                  <c:v>26696</c:v>
                </c:pt>
                <c:pt idx="26">
                  <c:v>26724</c:v>
                </c:pt>
                <c:pt idx="27">
                  <c:v>26755</c:v>
                </c:pt>
                <c:pt idx="28">
                  <c:v>26785</c:v>
                </c:pt>
                <c:pt idx="29">
                  <c:v>26816</c:v>
                </c:pt>
                <c:pt idx="30">
                  <c:v>26846</c:v>
                </c:pt>
                <c:pt idx="31">
                  <c:v>26877</c:v>
                </c:pt>
                <c:pt idx="32">
                  <c:v>26908</c:v>
                </c:pt>
                <c:pt idx="33">
                  <c:v>26938</c:v>
                </c:pt>
                <c:pt idx="34">
                  <c:v>26969</c:v>
                </c:pt>
                <c:pt idx="35">
                  <c:v>26999</c:v>
                </c:pt>
                <c:pt idx="36">
                  <c:v>27030</c:v>
                </c:pt>
                <c:pt idx="37">
                  <c:v>27061</c:v>
                </c:pt>
                <c:pt idx="38">
                  <c:v>27089</c:v>
                </c:pt>
                <c:pt idx="39">
                  <c:v>27120</c:v>
                </c:pt>
                <c:pt idx="40">
                  <c:v>27150</c:v>
                </c:pt>
                <c:pt idx="41">
                  <c:v>27181</c:v>
                </c:pt>
                <c:pt idx="42">
                  <c:v>27211</c:v>
                </c:pt>
                <c:pt idx="43">
                  <c:v>27242</c:v>
                </c:pt>
                <c:pt idx="44">
                  <c:v>27273</c:v>
                </c:pt>
                <c:pt idx="45">
                  <c:v>27303</c:v>
                </c:pt>
                <c:pt idx="46">
                  <c:v>27334</c:v>
                </c:pt>
                <c:pt idx="47">
                  <c:v>27364</c:v>
                </c:pt>
                <c:pt idx="48">
                  <c:v>27395</c:v>
                </c:pt>
                <c:pt idx="49">
                  <c:v>27426</c:v>
                </c:pt>
                <c:pt idx="50">
                  <c:v>27454</c:v>
                </c:pt>
                <c:pt idx="51">
                  <c:v>27485</c:v>
                </c:pt>
                <c:pt idx="52">
                  <c:v>27515</c:v>
                </c:pt>
                <c:pt idx="53">
                  <c:v>27546</c:v>
                </c:pt>
                <c:pt idx="54">
                  <c:v>27576</c:v>
                </c:pt>
                <c:pt idx="55">
                  <c:v>27607</c:v>
                </c:pt>
                <c:pt idx="56">
                  <c:v>27638</c:v>
                </c:pt>
                <c:pt idx="57">
                  <c:v>27668</c:v>
                </c:pt>
                <c:pt idx="58">
                  <c:v>27699</c:v>
                </c:pt>
                <c:pt idx="59">
                  <c:v>27729</c:v>
                </c:pt>
                <c:pt idx="60">
                  <c:v>27760</c:v>
                </c:pt>
                <c:pt idx="61">
                  <c:v>27791</c:v>
                </c:pt>
                <c:pt idx="62">
                  <c:v>27820</c:v>
                </c:pt>
                <c:pt idx="63">
                  <c:v>27851</c:v>
                </c:pt>
                <c:pt idx="64">
                  <c:v>27881</c:v>
                </c:pt>
                <c:pt idx="65">
                  <c:v>27912</c:v>
                </c:pt>
                <c:pt idx="66">
                  <c:v>27942</c:v>
                </c:pt>
                <c:pt idx="67">
                  <c:v>27973</c:v>
                </c:pt>
                <c:pt idx="68">
                  <c:v>28004</c:v>
                </c:pt>
                <c:pt idx="69">
                  <c:v>28034</c:v>
                </c:pt>
                <c:pt idx="70">
                  <c:v>28065</c:v>
                </c:pt>
                <c:pt idx="71">
                  <c:v>28095</c:v>
                </c:pt>
                <c:pt idx="72">
                  <c:v>28126</c:v>
                </c:pt>
                <c:pt idx="73">
                  <c:v>28157</c:v>
                </c:pt>
                <c:pt idx="74">
                  <c:v>28185</c:v>
                </c:pt>
                <c:pt idx="75">
                  <c:v>28216</c:v>
                </c:pt>
                <c:pt idx="76">
                  <c:v>28246</c:v>
                </c:pt>
                <c:pt idx="77">
                  <c:v>28277</c:v>
                </c:pt>
                <c:pt idx="78">
                  <c:v>28307</c:v>
                </c:pt>
                <c:pt idx="79">
                  <c:v>28338</c:v>
                </c:pt>
                <c:pt idx="80">
                  <c:v>28369</c:v>
                </c:pt>
                <c:pt idx="81">
                  <c:v>28399</c:v>
                </c:pt>
                <c:pt idx="82">
                  <c:v>28430</c:v>
                </c:pt>
                <c:pt idx="83">
                  <c:v>28460</c:v>
                </c:pt>
                <c:pt idx="84">
                  <c:v>28491</c:v>
                </c:pt>
                <c:pt idx="85">
                  <c:v>28522</c:v>
                </c:pt>
                <c:pt idx="86">
                  <c:v>28550</c:v>
                </c:pt>
                <c:pt idx="87">
                  <c:v>28581</c:v>
                </c:pt>
                <c:pt idx="88">
                  <c:v>28611</c:v>
                </c:pt>
                <c:pt idx="89">
                  <c:v>28642</c:v>
                </c:pt>
                <c:pt idx="90">
                  <c:v>28672</c:v>
                </c:pt>
                <c:pt idx="91">
                  <c:v>28703</c:v>
                </c:pt>
                <c:pt idx="92">
                  <c:v>28734</c:v>
                </c:pt>
                <c:pt idx="93">
                  <c:v>28764</c:v>
                </c:pt>
                <c:pt idx="94">
                  <c:v>28795</c:v>
                </c:pt>
                <c:pt idx="95">
                  <c:v>28825</c:v>
                </c:pt>
                <c:pt idx="96">
                  <c:v>28856</c:v>
                </c:pt>
                <c:pt idx="97">
                  <c:v>28887</c:v>
                </c:pt>
                <c:pt idx="98">
                  <c:v>28915</c:v>
                </c:pt>
                <c:pt idx="99">
                  <c:v>28946</c:v>
                </c:pt>
                <c:pt idx="100">
                  <c:v>28976</c:v>
                </c:pt>
                <c:pt idx="101">
                  <c:v>29007</c:v>
                </c:pt>
                <c:pt idx="102">
                  <c:v>29037</c:v>
                </c:pt>
                <c:pt idx="103">
                  <c:v>29068</c:v>
                </c:pt>
                <c:pt idx="104">
                  <c:v>29099</c:v>
                </c:pt>
                <c:pt idx="105">
                  <c:v>29129</c:v>
                </c:pt>
                <c:pt idx="106">
                  <c:v>29160</c:v>
                </c:pt>
                <c:pt idx="107">
                  <c:v>29190</c:v>
                </c:pt>
                <c:pt idx="108">
                  <c:v>29221</c:v>
                </c:pt>
                <c:pt idx="109">
                  <c:v>29252</c:v>
                </c:pt>
                <c:pt idx="110">
                  <c:v>29281</c:v>
                </c:pt>
                <c:pt idx="111">
                  <c:v>29312</c:v>
                </c:pt>
                <c:pt idx="112">
                  <c:v>29342</c:v>
                </c:pt>
                <c:pt idx="113">
                  <c:v>29373</c:v>
                </c:pt>
                <c:pt idx="114">
                  <c:v>29403</c:v>
                </c:pt>
                <c:pt idx="115">
                  <c:v>29434</c:v>
                </c:pt>
                <c:pt idx="116">
                  <c:v>29465</c:v>
                </c:pt>
                <c:pt idx="117">
                  <c:v>29495</c:v>
                </c:pt>
                <c:pt idx="118">
                  <c:v>29526</c:v>
                </c:pt>
                <c:pt idx="119">
                  <c:v>29556</c:v>
                </c:pt>
                <c:pt idx="120">
                  <c:v>29587</c:v>
                </c:pt>
                <c:pt idx="121">
                  <c:v>29618</c:v>
                </c:pt>
                <c:pt idx="122">
                  <c:v>29646</c:v>
                </c:pt>
                <c:pt idx="123">
                  <c:v>29677</c:v>
                </c:pt>
                <c:pt idx="124">
                  <c:v>29707</c:v>
                </c:pt>
                <c:pt idx="125">
                  <c:v>29738</c:v>
                </c:pt>
                <c:pt idx="126">
                  <c:v>29768</c:v>
                </c:pt>
                <c:pt idx="127">
                  <c:v>29799</c:v>
                </c:pt>
                <c:pt idx="128">
                  <c:v>29830</c:v>
                </c:pt>
                <c:pt idx="129">
                  <c:v>29860</c:v>
                </c:pt>
                <c:pt idx="130">
                  <c:v>29891</c:v>
                </c:pt>
                <c:pt idx="131">
                  <c:v>29921</c:v>
                </c:pt>
                <c:pt idx="132">
                  <c:v>29952</c:v>
                </c:pt>
                <c:pt idx="133">
                  <c:v>29983</c:v>
                </c:pt>
                <c:pt idx="134">
                  <c:v>30011</c:v>
                </c:pt>
                <c:pt idx="135">
                  <c:v>30042</c:v>
                </c:pt>
                <c:pt idx="136">
                  <c:v>30072</c:v>
                </c:pt>
                <c:pt idx="137">
                  <c:v>30103</c:v>
                </c:pt>
                <c:pt idx="138">
                  <c:v>30133</c:v>
                </c:pt>
                <c:pt idx="139">
                  <c:v>30164</c:v>
                </c:pt>
                <c:pt idx="140">
                  <c:v>30195</c:v>
                </c:pt>
                <c:pt idx="141">
                  <c:v>30225</c:v>
                </c:pt>
                <c:pt idx="142">
                  <c:v>30256</c:v>
                </c:pt>
                <c:pt idx="143">
                  <c:v>30286</c:v>
                </c:pt>
                <c:pt idx="144">
                  <c:v>30317</c:v>
                </c:pt>
                <c:pt idx="145">
                  <c:v>30348</c:v>
                </c:pt>
                <c:pt idx="146">
                  <c:v>30376</c:v>
                </c:pt>
                <c:pt idx="147">
                  <c:v>30407</c:v>
                </c:pt>
                <c:pt idx="148">
                  <c:v>30437</c:v>
                </c:pt>
                <c:pt idx="149">
                  <c:v>30468</c:v>
                </c:pt>
                <c:pt idx="150">
                  <c:v>30498</c:v>
                </c:pt>
                <c:pt idx="151">
                  <c:v>30529</c:v>
                </c:pt>
                <c:pt idx="152">
                  <c:v>30560</c:v>
                </c:pt>
                <c:pt idx="153">
                  <c:v>30590</c:v>
                </c:pt>
                <c:pt idx="154">
                  <c:v>30621</c:v>
                </c:pt>
                <c:pt idx="155">
                  <c:v>30651</c:v>
                </c:pt>
                <c:pt idx="156">
                  <c:v>30682</c:v>
                </c:pt>
                <c:pt idx="157">
                  <c:v>30713</c:v>
                </c:pt>
                <c:pt idx="158">
                  <c:v>30742</c:v>
                </c:pt>
                <c:pt idx="159">
                  <c:v>30773</c:v>
                </c:pt>
                <c:pt idx="160">
                  <c:v>30803</c:v>
                </c:pt>
                <c:pt idx="161">
                  <c:v>30834</c:v>
                </c:pt>
                <c:pt idx="162">
                  <c:v>30864</c:v>
                </c:pt>
                <c:pt idx="163">
                  <c:v>30895</c:v>
                </c:pt>
                <c:pt idx="164">
                  <c:v>30926</c:v>
                </c:pt>
                <c:pt idx="165">
                  <c:v>30956</c:v>
                </c:pt>
                <c:pt idx="166">
                  <c:v>30987</c:v>
                </c:pt>
                <c:pt idx="167">
                  <c:v>31017</c:v>
                </c:pt>
                <c:pt idx="168">
                  <c:v>31048</c:v>
                </c:pt>
                <c:pt idx="169">
                  <c:v>31079</c:v>
                </c:pt>
                <c:pt idx="170">
                  <c:v>31107</c:v>
                </c:pt>
                <c:pt idx="171">
                  <c:v>31138</c:v>
                </c:pt>
                <c:pt idx="172">
                  <c:v>31168</c:v>
                </c:pt>
                <c:pt idx="173">
                  <c:v>31199</c:v>
                </c:pt>
                <c:pt idx="174">
                  <c:v>31229</c:v>
                </c:pt>
                <c:pt idx="175">
                  <c:v>31260</c:v>
                </c:pt>
                <c:pt idx="176">
                  <c:v>31291</c:v>
                </c:pt>
                <c:pt idx="177">
                  <c:v>31321</c:v>
                </c:pt>
                <c:pt idx="178">
                  <c:v>31352</c:v>
                </c:pt>
                <c:pt idx="179">
                  <c:v>31382</c:v>
                </c:pt>
                <c:pt idx="180">
                  <c:v>31413</c:v>
                </c:pt>
                <c:pt idx="181">
                  <c:v>31444</c:v>
                </c:pt>
                <c:pt idx="182">
                  <c:v>31472</c:v>
                </c:pt>
                <c:pt idx="183">
                  <c:v>31503</c:v>
                </c:pt>
                <c:pt idx="184">
                  <c:v>31533</c:v>
                </c:pt>
                <c:pt idx="185">
                  <c:v>31564</c:v>
                </c:pt>
                <c:pt idx="186">
                  <c:v>31594</c:v>
                </c:pt>
                <c:pt idx="187">
                  <c:v>31625</c:v>
                </c:pt>
                <c:pt idx="188">
                  <c:v>31656</c:v>
                </c:pt>
                <c:pt idx="189">
                  <c:v>31686</c:v>
                </c:pt>
                <c:pt idx="190">
                  <c:v>31717</c:v>
                </c:pt>
                <c:pt idx="191">
                  <c:v>31747</c:v>
                </c:pt>
                <c:pt idx="192">
                  <c:v>31778</c:v>
                </c:pt>
                <c:pt idx="193">
                  <c:v>31809</c:v>
                </c:pt>
                <c:pt idx="194">
                  <c:v>31837</c:v>
                </c:pt>
                <c:pt idx="195">
                  <c:v>31868</c:v>
                </c:pt>
                <c:pt idx="196">
                  <c:v>31898</c:v>
                </c:pt>
                <c:pt idx="197">
                  <c:v>31929</c:v>
                </c:pt>
                <c:pt idx="198">
                  <c:v>31959</c:v>
                </c:pt>
                <c:pt idx="199">
                  <c:v>31990</c:v>
                </c:pt>
                <c:pt idx="200">
                  <c:v>32021</c:v>
                </c:pt>
                <c:pt idx="201">
                  <c:v>32051</c:v>
                </c:pt>
                <c:pt idx="202">
                  <c:v>32082</c:v>
                </c:pt>
                <c:pt idx="203">
                  <c:v>32112</c:v>
                </c:pt>
                <c:pt idx="204">
                  <c:v>32143</c:v>
                </c:pt>
                <c:pt idx="205">
                  <c:v>32174</c:v>
                </c:pt>
                <c:pt idx="206">
                  <c:v>32203</c:v>
                </c:pt>
                <c:pt idx="207">
                  <c:v>32234</c:v>
                </c:pt>
                <c:pt idx="208">
                  <c:v>32264</c:v>
                </c:pt>
                <c:pt idx="209">
                  <c:v>32295</c:v>
                </c:pt>
                <c:pt idx="210">
                  <c:v>32325</c:v>
                </c:pt>
                <c:pt idx="211">
                  <c:v>32356</c:v>
                </c:pt>
                <c:pt idx="212">
                  <c:v>32387</c:v>
                </c:pt>
                <c:pt idx="213">
                  <c:v>32417</c:v>
                </c:pt>
                <c:pt idx="214">
                  <c:v>32448</c:v>
                </c:pt>
                <c:pt idx="215">
                  <c:v>32478</c:v>
                </c:pt>
                <c:pt idx="216">
                  <c:v>32509</c:v>
                </c:pt>
                <c:pt idx="217">
                  <c:v>32540</c:v>
                </c:pt>
                <c:pt idx="218">
                  <c:v>32568</c:v>
                </c:pt>
                <c:pt idx="219">
                  <c:v>32599</c:v>
                </c:pt>
                <c:pt idx="220">
                  <c:v>32629</c:v>
                </c:pt>
                <c:pt idx="221">
                  <c:v>32660</c:v>
                </c:pt>
                <c:pt idx="222">
                  <c:v>32690</c:v>
                </c:pt>
                <c:pt idx="223">
                  <c:v>32721</c:v>
                </c:pt>
                <c:pt idx="224">
                  <c:v>32752</c:v>
                </c:pt>
                <c:pt idx="225">
                  <c:v>32782</c:v>
                </c:pt>
                <c:pt idx="226">
                  <c:v>32813</c:v>
                </c:pt>
                <c:pt idx="227">
                  <c:v>32843</c:v>
                </c:pt>
                <c:pt idx="228">
                  <c:v>32874</c:v>
                </c:pt>
                <c:pt idx="229">
                  <c:v>32905</c:v>
                </c:pt>
                <c:pt idx="230">
                  <c:v>32933</c:v>
                </c:pt>
                <c:pt idx="231">
                  <c:v>32964</c:v>
                </c:pt>
                <c:pt idx="232">
                  <c:v>32994</c:v>
                </c:pt>
                <c:pt idx="233">
                  <c:v>33025</c:v>
                </c:pt>
                <c:pt idx="234">
                  <c:v>33055</c:v>
                </c:pt>
                <c:pt idx="235">
                  <c:v>33086</c:v>
                </c:pt>
                <c:pt idx="236">
                  <c:v>33117</c:v>
                </c:pt>
                <c:pt idx="237">
                  <c:v>33147</c:v>
                </c:pt>
                <c:pt idx="238">
                  <c:v>33178</c:v>
                </c:pt>
                <c:pt idx="239">
                  <c:v>33208</c:v>
                </c:pt>
                <c:pt idx="240">
                  <c:v>33239</c:v>
                </c:pt>
                <c:pt idx="241">
                  <c:v>33270</c:v>
                </c:pt>
                <c:pt idx="242">
                  <c:v>33298</c:v>
                </c:pt>
                <c:pt idx="243">
                  <c:v>33329</c:v>
                </c:pt>
                <c:pt idx="244">
                  <c:v>33359</c:v>
                </c:pt>
                <c:pt idx="245">
                  <c:v>33390</c:v>
                </c:pt>
                <c:pt idx="246">
                  <c:v>33420</c:v>
                </c:pt>
                <c:pt idx="247">
                  <c:v>33451</c:v>
                </c:pt>
                <c:pt idx="248">
                  <c:v>33482</c:v>
                </c:pt>
                <c:pt idx="249">
                  <c:v>33512</c:v>
                </c:pt>
                <c:pt idx="250">
                  <c:v>33543</c:v>
                </c:pt>
                <c:pt idx="251">
                  <c:v>33573</c:v>
                </c:pt>
                <c:pt idx="252">
                  <c:v>33604</c:v>
                </c:pt>
                <c:pt idx="253">
                  <c:v>33635</c:v>
                </c:pt>
                <c:pt idx="254">
                  <c:v>33664</c:v>
                </c:pt>
                <c:pt idx="255">
                  <c:v>33695</c:v>
                </c:pt>
                <c:pt idx="256">
                  <c:v>33725</c:v>
                </c:pt>
                <c:pt idx="257">
                  <c:v>33756</c:v>
                </c:pt>
                <c:pt idx="258">
                  <c:v>33786</c:v>
                </c:pt>
                <c:pt idx="259">
                  <c:v>33817</c:v>
                </c:pt>
                <c:pt idx="260">
                  <c:v>33848</c:v>
                </c:pt>
                <c:pt idx="261">
                  <c:v>33878</c:v>
                </c:pt>
                <c:pt idx="262">
                  <c:v>33909</c:v>
                </c:pt>
                <c:pt idx="263">
                  <c:v>33939</c:v>
                </c:pt>
                <c:pt idx="264">
                  <c:v>33970</c:v>
                </c:pt>
                <c:pt idx="265">
                  <c:v>34001</c:v>
                </c:pt>
                <c:pt idx="266">
                  <c:v>34029</c:v>
                </c:pt>
                <c:pt idx="267">
                  <c:v>34060</c:v>
                </c:pt>
                <c:pt idx="268">
                  <c:v>34090</c:v>
                </c:pt>
                <c:pt idx="269">
                  <c:v>34121</c:v>
                </c:pt>
                <c:pt idx="270">
                  <c:v>34151</c:v>
                </c:pt>
                <c:pt idx="271">
                  <c:v>34182</c:v>
                </c:pt>
                <c:pt idx="272">
                  <c:v>34213</c:v>
                </c:pt>
                <c:pt idx="273">
                  <c:v>34243</c:v>
                </c:pt>
                <c:pt idx="274">
                  <c:v>34274</c:v>
                </c:pt>
                <c:pt idx="275">
                  <c:v>34304</c:v>
                </c:pt>
                <c:pt idx="276">
                  <c:v>34335</c:v>
                </c:pt>
                <c:pt idx="277">
                  <c:v>34366</c:v>
                </c:pt>
                <c:pt idx="278">
                  <c:v>34394</c:v>
                </c:pt>
                <c:pt idx="279">
                  <c:v>34425</c:v>
                </c:pt>
                <c:pt idx="280">
                  <c:v>34455</c:v>
                </c:pt>
                <c:pt idx="281">
                  <c:v>34486</c:v>
                </c:pt>
                <c:pt idx="282">
                  <c:v>34516</c:v>
                </c:pt>
                <c:pt idx="283">
                  <c:v>34547</c:v>
                </c:pt>
                <c:pt idx="284">
                  <c:v>34578</c:v>
                </c:pt>
                <c:pt idx="285">
                  <c:v>34608</c:v>
                </c:pt>
                <c:pt idx="286">
                  <c:v>34639</c:v>
                </c:pt>
                <c:pt idx="287">
                  <c:v>34669</c:v>
                </c:pt>
                <c:pt idx="288">
                  <c:v>34700</c:v>
                </c:pt>
                <c:pt idx="289">
                  <c:v>34731</c:v>
                </c:pt>
                <c:pt idx="290">
                  <c:v>34759</c:v>
                </c:pt>
                <c:pt idx="291">
                  <c:v>34790</c:v>
                </c:pt>
                <c:pt idx="292">
                  <c:v>34820</c:v>
                </c:pt>
                <c:pt idx="293">
                  <c:v>34851</c:v>
                </c:pt>
                <c:pt idx="294">
                  <c:v>34881</c:v>
                </c:pt>
                <c:pt idx="295">
                  <c:v>34912</c:v>
                </c:pt>
                <c:pt idx="296">
                  <c:v>34943</c:v>
                </c:pt>
                <c:pt idx="297">
                  <c:v>34973</c:v>
                </c:pt>
                <c:pt idx="298">
                  <c:v>35004</c:v>
                </c:pt>
                <c:pt idx="299">
                  <c:v>35034</c:v>
                </c:pt>
                <c:pt idx="300">
                  <c:v>35065</c:v>
                </c:pt>
                <c:pt idx="301">
                  <c:v>35096</c:v>
                </c:pt>
                <c:pt idx="302">
                  <c:v>35125</c:v>
                </c:pt>
                <c:pt idx="303">
                  <c:v>35156</c:v>
                </c:pt>
                <c:pt idx="304">
                  <c:v>35186</c:v>
                </c:pt>
                <c:pt idx="305">
                  <c:v>35217</c:v>
                </c:pt>
                <c:pt idx="306">
                  <c:v>35247</c:v>
                </c:pt>
                <c:pt idx="307">
                  <c:v>35278</c:v>
                </c:pt>
                <c:pt idx="308">
                  <c:v>35309</c:v>
                </c:pt>
                <c:pt idx="309">
                  <c:v>35339</c:v>
                </c:pt>
                <c:pt idx="310">
                  <c:v>35370</c:v>
                </c:pt>
                <c:pt idx="311">
                  <c:v>35400</c:v>
                </c:pt>
                <c:pt idx="312">
                  <c:v>35431</c:v>
                </c:pt>
                <c:pt idx="313">
                  <c:v>35462</c:v>
                </c:pt>
                <c:pt idx="314">
                  <c:v>35490</c:v>
                </c:pt>
                <c:pt idx="315">
                  <c:v>35521</c:v>
                </c:pt>
                <c:pt idx="316">
                  <c:v>35551</c:v>
                </c:pt>
                <c:pt idx="317">
                  <c:v>35582</c:v>
                </c:pt>
                <c:pt idx="318">
                  <c:v>35612</c:v>
                </c:pt>
                <c:pt idx="319">
                  <c:v>35643</c:v>
                </c:pt>
                <c:pt idx="320">
                  <c:v>35674</c:v>
                </c:pt>
                <c:pt idx="321">
                  <c:v>35704</c:v>
                </c:pt>
                <c:pt idx="322">
                  <c:v>35735</c:v>
                </c:pt>
                <c:pt idx="323">
                  <c:v>35765</c:v>
                </c:pt>
                <c:pt idx="324">
                  <c:v>35796</c:v>
                </c:pt>
                <c:pt idx="325">
                  <c:v>35827</c:v>
                </c:pt>
                <c:pt idx="326">
                  <c:v>35855</c:v>
                </c:pt>
                <c:pt idx="327">
                  <c:v>35886</c:v>
                </c:pt>
                <c:pt idx="328">
                  <c:v>35916</c:v>
                </c:pt>
                <c:pt idx="329">
                  <c:v>35947</c:v>
                </c:pt>
                <c:pt idx="330">
                  <c:v>35977</c:v>
                </c:pt>
                <c:pt idx="331">
                  <c:v>36008</c:v>
                </c:pt>
                <c:pt idx="332">
                  <c:v>36039</c:v>
                </c:pt>
                <c:pt idx="333">
                  <c:v>36069</c:v>
                </c:pt>
                <c:pt idx="334">
                  <c:v>36100</c:v>
                </c:pt>
                <c:pt idx="335">
                  <c:v>36130</c:v>
                </c:pt>
                <c:pt idx="336">
                  <c:v>36161</c:v>
                </c:pt>
                <c:pt idx="337">
                  <c:v>36192</c:v>
                </c:pt>
                <c:pt idx="338">
                  <c:v>36220</c:v>
                </c:pt>
                <c:pt idx="339">
                  <c:v>36251</c:v>
                </c:pt>
                <c:pt idx="340">
                  <c:v>36281</c:v>
                </c:pt>
                <c:pt idx="341">
                  <c:v>36312</c:v>
                </c:pt>
                <c:pt idx="342">
                  <c:v>36342</c:v>
                </c:pt>
                <c:pt idx="343">
                  <c:v>36373</c:v>
                </c:pt>
                <c:pt idx="344">
                  <c:v>36404</c:v>
                </c:pt>
                <c:pt idx="345">
                  <c:v>36434</c:v>
                </c:pt>
                <c:pt idx="346">
                  <c:v>36465</c:v>
                </c:pt>
                <c:pt idx="347">
                  <c:v>36495</c:v>
                </c:pt>
                <c:pt idx="348">
                  <c:v>36526</c:v>
                </c:pt>
                <c:pt idx="349">
                  <c:v>36557</c:v>
                </c:pt>
                <c:pt idx="350">
                  <c:v>36586</c:v>
                </c:pt>
                <c:pt idx="351">
                  <c:v>36617</c:v>
                </c:pt>
                <c:pt idx="352">
                  <c:v>36647</c:v>
                </c:pt>
                <c:pt idx="353">
                  <c:v>36678</c:v>
                </c:pt>
                <c:pt idx="354">
                  <c:v>36708</c:v>
                </c:pt>
                <c:pt idx="355">
                  <c:v>36739</c:v>
                </c:pt>
                <c:pt idx="356">
                  <c:v>36770</c:v>
                </c:pt>
                <c:pt idx="357">
                  <c:v>36800</c:v>
                </c:pt>
                <c:pt idx="358">
                  <c:v>36831</c:v>
                </c:pt>
                <c:pt idx="359">
                  <c:v>36861</c:v>
                </c:pt>
                <c:pt idx="360">
                  <c:v>36892</c:v>
                </c:pt>
                <c:pt idx="361">
                  <c:v>36923</c:v>
                </c:pt>
                <c:pt idx="362">
                  <c:v>36951</c:v>
                </c:pt>
                <c:pt idx="363">
                  <c:v>36982</c:v>
                </c:pt>
                <c:pt idx="364">
                  <c:v>37012</c:v>
                </c:pt>
                <c:pt idx="365">
                  <c:v>37043</c:v>
                </c:pt>
                <c:pt idx="366">
                  <c:v>37073</c:v>
                </c:pt>
                <c:pt idx="367">
                  <c:v>37104</c:v>
                </c:pt>
                <c:pt idx="368">
                  <c:v>37135</c:v>
                </c:pt>
                <c:pt idx="369">
                  <c:v>37165</c:v>
                </c:pt>
                <c:pt idx="370">
                  <c:v>37196</c:v>
                </c:pt>
                <c:pt idx="371">
                  <c:v>37226</c:v>
                </c:pt>
                <c:pt idx="372">
                  <c:v>37257</c:v>
                </c:pt>
                <c:pt idx="373">
                  <c:v>37288</c:v>
                </c:pt>
                <c:pt idx="374">
                  <c:v>37316</c:v>
                </c:pt>
                <c:pt idx="375">
                  <c:v>37347</c:v>
                </c:pt>
                <c:pt idx="376">
                  <c:v>37377</c:v>
                </c:pt>
                <c:pt idx="377">
                  <c:v>37408</c:v>
                </c:pt>
                <c:pt idx="378">
                  <c:v>37438</c:v>
                </c:pt>
                <c:pt idx="379">
                  <c:v>37469</c:v>
                </c:pt>
                <c:pt idx="380">
                  <c:v>37500</c:v>
                </c:pt>
                <c:pt idx="381">
                  <c:v>37530</c:v>
                </c:pt>
                <c:pt idx="382">
                  <c:v>37561</c:v>
                </c:pt>
                <c:pt idx="383">
                  <c:v>37591</c:v>
                </c:pt>
                <c:pt idx="384">
                  <c:v>37622</c:v>
                </c:pt>
                <c:pt idx="385">
                  <c:v>37653</c:v>
                </c:pt>
                <c:pt idx="386">
                  <c:v>37681</c:v>
                </c:pt>
                <c:pt idx="387">
                  <c:v>37712</c:v>
                </c:pt>
                <c:pt idx="388">
                  <c:v>37742</c:v>
                </c:pt>
                <c:pt idx="389">
                  <c:v>37773</c:v>
                </c:pt>
                <c:pt idx="390">
                  <c:v>37803</c:v>
                </c:pt>
                <c:pt idx="391">
                  <c:v>37834</c:v>
                </c:pt>
                <c:pt idx="392">
                  <c:v>37865</c:v>
                </c:pt>
                <c:pt idx="393">
                  <c:v>37895</c:v>
                </c:pt>
                <c:pt idx="394">
                  <c:v>37926</c:v>
                </c:pt>
                <c:pt idx="395">
                  <c:v>37956</c:v>
                </c:pt>
                <c:pt idx="396">
                  <c:v>37987</c:v>
                </c:pt>
                <c:pt idx="397">
                  <c:v>38018</c:v>
                </c:pt>
                <c:pt idx="398">
                  <c:v>38047</c:v>
                </c:pt>
                <c:pt idx="399">
                  <c:v>38078</c:v>
                </c:pt>
                <c:pt idx="400">
                  <c:v>38108</c:v>
                </c:pt>
                <c:pt idx="401">
                  <c:v>38139</c:v>
                </c:pt>
                <c:pt idx="402">
                  <c:v>38169</c:v>
                </c:pt>
                <c:pt idx="403">
                  <c:v>38200</c:v>
                </c:pt>
                <c:pt idx="404">
                  <c:v>38231</c:v>
                </c:pt>
                <c:pt idx="405">
                  <c:v>38261</c:v>
                </c:pt>
                <c:pt idx="406">
                  <c:v>38292</c:v>
                </c:pt>
                <c:pt idx="407">
                  <c:v>38322</c:v>
                </c:pt>
                <c:pt idx="408">
                  <c:v>38353</c:v>
                </c:pt>
                <c:pt idx="409">
                  <c:v>38384</c:v>
                </c:pt>
                <c:pt idx="410">
                  <c:v>38412</c:v>
                </c:pt>
                <c:pt idx="411">
                  <c:v>38443</c:v>
                </c:pt>
                <c:pt idx="412">
                  <c:v>38473</c:v>
                </c:pt>
                <c:pt idx="413">
                  <c:v>38504</c:v>
                </c:pt>
                <c:pt idx="414">
                  <c:v>38534</c:v>
                </c:pt>
                <c:pt idx="415">
                  <c:v>38565</c:v>
                </c:pt>
                <c:pt idx="416">
                  <c:v>38596</c:v>
                </c:pt>
                <c:pt idx="417">
                  <c:v>38626</c:v>
                </c:pt>
                <c:pt idx="418">
                  <c:v>38657</c:v>
                </c:pt>
                <c:pt idx="419">
                  <c:v>38687</c:v>
                </c:pt>
                <c:pt idx="420">
                  <c:v>38718</c:v>
                </c:pt>
                <c:pt idx="421">
                  <c:v>38749</c:v>
                </c:pt>
                <c:pt idx="422">
                  <c:v>38777</c:v>
                </c:pt>
                <c:pt idx="423">
                  <c:v>38808</c:v>
                </c:pt>
                <c:pt idx="424">
                  <c:v>38838</c:v>
                </c:pt>
                <c:pt idx="425">
                  <c:v>38869</c:v>
                </c:pt>
                <c:pt idx="426">
                  <c:v>38899</c:v>
                </c:pt>
                <c:pt idx="427">
                  <c:v>38930</c:v>
                </c:pt>
                <c:pt idx="428">
                  <c:v>38961</c:v>
                </c:pt>
                <c:pt idx="429">
                  <c:v>38991</c:v>
                </c:pt>
                <c:pt idx="430">
                  <c:v>39022</c:v>
                </c:pt>
                <c:pt idx="431">
                  <c:v>39052</c:v>
                </c:pt>
                <c:pt idx="432">
                  <c:v>39083</c:v>
                </c:pt>
                <c:pt idx="433">
                  <c:v>39114</c:v>
                </c:pt>
                <c:pt idx="434">
                  <c:v>39142</c:v>
                </c:pt>
                <c:pt idx="435">
                  <c:v>39173</c:v>
                </c:pt>
                <c:pt idx="436">
                  <c:v>39203</c:v>
                </c:pt>
                <c:pt idx="437">
                  <c:v>39234</c:v>
                </c:pt>
                <c:pt idx="438">
                  <c:v>39264</c:v>
                </c:pt>
                <c:pt idx="439">
                  <c:v>39295</c:v>
                </c:pt>
                <c:pt idx="440">
                  <c:v>39326</c:v>
                </c:pt>
                <c:pt idx="441">
                  <c:v>39356</c:v>
                </c:pt>
                <c:pt idx="442">
                  <c:v>39387</c:v>
                </c:pt>
                <c:pt idx="443">
                  <c:v>39417</c:v>
                </c:pt>
                <c:pt idx="444">
                  <c:v>39448</c:v>
                </c:pt>
                <c:pt idx="445">
                  <c:v>39479</c:v>
                </c:pt>
                <c:pt idx="446">
                  <c:v>39508</c:v>
                </c:pt>
                <c:pt idx="447">
                  <c:v>39539</c:v>
                </c:pt>
                <c:pt idx="448">
                  <c:v>39569</c:v>
                </c:pt>
                <c:pt idx="449">
                  <c:v>39600</c:v>
                </c:pt>
                <c:pt idx="450">
                  <c:v>39630</c:v>
                </c:pt>
                <c:pt idx="451">
                  <c:v>39661</c:v>
                </c:pt>
                <c:pt idx="452">
                  <c:v>39692</c:v>
                </c:pt>
                <c:pt idx="453">
                  <c:v>39722</c:v>
                </c:pt>
                <c:pt idx="454">
                  <c:v>39753</c:v>
                </c:pt>
                <c:pt idx="455">
                  <c:v>39783</c:v>
                </c:pt>
                <c:pt idx="456">
                  <c:v>39814</c:v>
                </c:pt>
                <c:pt idx="457">
                  <c:v>39845</c:v>
                </c:pt>
                <c:pt idx="458">
                  <c:v>39873</c:v>
                </c:pt>
                <c:pt idx="459">
                  <c:v>39904</c:v>
                </c:pt>
                <c:pt idx="460">
                  <c:v>39934</c:v>
                </c:pt>
                <c:pt idx="461">
                  <c:v>39965</c:v>
                </c:pt>
                <c:pt idx="462">
                  <c:v>39995</c:v>
                </c:pt>
                <c:pt idx="463">
                  <c:v>40026</c:v>
                </c:pt>
                <c:pt idx="464">
                  <c:v>40057</c:v>
                </c:pt>
                <c:pt idx="465">
                  <c:v>40087</c:v>
                </c:pt>
                <c:pt idx="466">
                  <c:v>40118</c:v>
                </c:pt>
                <c:pt idx="467">
                  <c:v>40148</c:v>
                </c:pt>
                <c:pt idx="468">
                  <c:v>40179</c:v>
                </c:pt>
                <c:pt idx="469">
                  <c:v>40210</c:v>
                </c:pt>
                <c:pt idx="470">
                  <c:v>40238</c:v>
                </c:pt>
                <c:pt idx="471">
                  <c:v>40269</c:v>
                </c:pt>
                <c:pt idx="472">
                  <c:v>40299</c:v>
                </c:pt>
                <c:pt idx="473">
                  <c:v>40330</c:v>
                </c:pt>
                <c:pt idx="474">
                  <c:v>40360</c:v>
                </c:pt>
                <c:pt idx="475">
                  <c:v>40391</c:v>
                </c:pt>
                <c:pt idx="476">
                  <c:v>40422</c:v>
                </c:pt>
                <c:pt idx="477">
                  <c:v>40452</c:v>
                </c:pt>
                <c:pt idx="478">
                  <c:v>40483</c:v>
                </c:pt>
                <c:pt idx="479">
                  <c:v>40513</c:v>
                </c:pt>
                <c:pt idx="480">
                  <c:v>40544</c:v>
                </c:pt>
                <c:pt idx="481">
                  <c:v>40575</c:v>
                </c:pt>
                <c:pt idx="482">
                  <c:v>40603</c:v>
                </c:pt>
                <c:pt idx="483">
                  <c:v>40634</c:v>
                </c:pt>
                <c:pt idx="484">
                  <c:v>40664</c:v>
                </c:pt>
                <c:pt idx="485">
                  <c:v>40695</c:v>
                </c:pt>
                <c:pt idx="486">
                  <c:v>40725</c:v>
                </c:pt>
                <c:pt idx="487">
                  <c:v>40756</c:v>
                </c:pt>
                <c:pt idx="488">
                  <c:v>40787</c:v>
                </c:pt>
                <c:pt idx="489">
                  <c:v>40817</c:v>
                </c:pt>
                <c:pt idx="490">
                  <c:v>40848</c:v>
                </c:pt>
                <c:pt idx="491">
                  <c:v>40878</c:v>
                </c:pt>
                <c:pt idx="492">
                  <c:v>40909</c:v>
                </c:pt>
                <c:pt idx="493">
                  <c:v>40940</c:v>
                </c:pt>
                <c:pt idx="494">
                  <c:v>40969</c:v>
                </c:pt>
                <c:pt idx="495">
                  <c:v>41000</c:v>
                </c:pt>
                <c:pt idx="496">
                  <c:v>41030</c:v>
                </c:pt>
                <c:pt idx="497">
                  <c:v>41061</c:v>
                </c:pt>
                <c:pt idx="498">
                  <c:v>41091</c:v>
                </c:pt>
                <c:pt idx="499">
                  <c:v>41122</c:v>
                </c:pt>
                <c:pt idx="500">
                  <c:v>41153</c:v>
                </c:pt>
                <c:pt idx="501">
                  <c:v>41183</c:v>
                </c:pt>
                <c:pt idx="502">
                  <c:v>41214</c:v>
                </c:pt>
                <c:pt idx="503">
                  <c:v>41244</c:v>
                </c:pt>
                <c:pt idx="504">
                  <c:v>41275</c:v>
                </c:pt>
                <c:pt idx="505">
                  <c:v>41306</c:v>
                </c:pt>
                <c:pt idx="506">
                  <c:v>41334</c:v>
                </c:pt>
                <c:pt idx="507">
                  <c:v>41365</c:v>
                </c:pt>
                <c:pt idx="508">
                  <c:v>41395</c:v>
                </c:pt>
                <c:pt idx="509">
                  <c:v>41426</c:v>
                </c:pt>
                <c:pt idx="510">
                  <c:v>41456</c:v>
                </c:pt>
              </c:numCache>
            </c:numRef>
          </c:cat>
          <c:val>
            <c:numRef>
              <c:f>'CPI(月次）'!$H$17:$H$527</c:f>
              <c:numCache>
                <c:formatCode>0.00%</c:formatCode>
                <c:ptCount val="511"/>
                <c:pt idx="0">
                  <c:v>6.5830721003134848E-2</c:v>
                </c:pt>
                <c:pt idx="1">
                  <c:v>6.25E-2</c:v>
                </c:pt>
                <c:pt idx="2">
                  <c:v>5.2631578947368515E-2</c:v>
                </c:pt>
                <c:pt idx="3">
                  <c:v>5.828220858895701E-2</c:v>
                </c:pt>
                <c:pt idx="4">
                  <c:v>6.4615384615384658E-2</c:v>
                </c:pt>
                <c:pt idx="5">
                  <c:v>7.0769230769230682E-2</c:v>
                </c:pt>
                <c:pt idx="6">
                  <c:v>6.7692307692307774E-2</c:v>
                </c:pt>
                <c:pt idx="7">
                  <c:v>7.0987654320987789E-2</c:v>
                </c:pt>
                <c:pt idx="8">
                  <c:v>7.9027355623100357E-2</c:v>
                </c:pt>
                <c:pt idx="9">
                  <c:v>6.5868263473053981E-2</c:v>
                </c:pt>
                <c:pt idx="10">
                  <c:v>5.6886227544910142E-2</c:v>
                </c:pt>
                <c:pt idx="11">
                  <c:v>4.747774480712149E-2</c:v>
                </c:pt>
                <c:pt idx="12">
                  <c:v>4.1176470588235252E-2</c:v>
                </c:pt>
                <c:pt idx="13">
                  <c:v>4.4117647058823532E-2</c:v>
                </c:pt>
                <c:pt idx="14">
                  <c:v>5.2941176470588151E-2</c:v>
                </c:pt>
                <c:pt idx="15">
                  <c:v>5.2173913043478182E-2</c:v>
                </c:pt>
                <c:pt idx="16">
                  <c:v>4.9132947976878484E-2</c:v>
                </c:pt>
                <c:pt idx="17">
                  <c:v>4.5977011494252921E-2</c:v>
                </c:pt>
                <c:pt idx="18">
                  <c:v>4.8991354466858664E-2</c:v>
                </c:pt>
                <c:pt idx="19">
                  <c:v>5.7636887608069162E-2</c:v>
                </c:pt>
                <c:pt idx="20">
                  <c:v>3.943661971830982E-2</c:v>
                </c:pt>
                <c:pt idx="21">
                  <c:v>4.2134831460674156E-2</c:v>
                </c:pt>
                <c:pt idx="22">
                  <c:v>5.0991501416430718E-2</c:v>
                </c:pt>
                <c:pt idx="23">
                  <c:v>5.6657223796034002E-2</c:v>
                </c:pt>
                <c:pt idx="24">
                  <c:v>6.4971751412429501E-2</c:v>
                </c:pt>
                <c:pt idx="25">
                  <c:v>7.0422535211267609E-2</c:v>
                </c:pt>
                <c:pt idx="26">
                  <c:v>8.6592178770949768E-2</c:v>
                </c:pt>
                <c:pt idx="27">
                  <c:v>9.0909090909091037E-2</c:v>
                </c:pt>
                <c:pt idx="28">
                  <c:v>0.11019283746556474</c:v>
                </c:pt>
                <c:pt idx="29">
                  <c:v>0.10989010989010989</c:v>
                </c:pt>
                <c:pt idx="30">
                  <c:v>0.11813186813186825</c:v>
                </c:pt>
                <c:pt idx="31">
                  <c:v>0.11716621253405986</c:v>
                </c:pt>
                <c:pt idx="32">
                  <c:v>0.14363143631436326</c:v>
                </c:pt>
                <c:pt idx="33">
                  <c:v>0.14285714285714277</c:v>
                </c:pt>
                <c:pt idx="34">
                  <c:v>0.15094339622641512</c:v>
                </c:pt>
                <c:pt idx="35">
                  <c:v>0.18230563002680977</c:v>
                </c:pt>
                <c:pt idx="36">
                  <c:v>0.22015915119363386</c:v>
                </c:pt>
                <c:pt idx="37">
                  <c:v>0.25</c:v>
                </c:pt>
                <c:pt idx="38">
                  <c:v>0.22622107969151684</c:v>
                </c:pt>
                <c:pt idx="39">
                  <c:v>0.23737373737373732</c:v>
                </c:pt>
                <c:pt idx="40">
                  <c:v>0.22084367245657585</c:v>
                </c:pt>
                <c:pt idx="41">
                  <c:v>0.22277227722772278</c:v>
                </c:pt>
                <c:pt idx="42">
                  <c:v>0.23832923832923822</c:v>
                </c:pt>
                <c:pt idx="43">
                  <c:v>0.24146341463414631</c:v>
                </c:pt>
                <c:pt idx="44">
                  <c:v>0.22274881516587672</c:v>
                </c:pt>
                <c:pt idx="45">
                  <c:v>0.2452830188679245</c:v>
                </c:pt>
                <c:pt idx="46">
                  <c:v>0.24590163934426229</c:v>
                </c:pt>
                <c:pt idx="47">
                  <c:v>0.21088435374149653</c:v>
                </c:pt>
                <c:pt idx="48">
                  <c:v>0.17391304347826086</c:v>
                </c:pt>
                <c:pt idx="49">
                  <c:v>0.13894736842105265</c:v>
                </c:pt>
                <c:pt idx="50">
                  <c:v>0.14465408805031443</c:v>
                </c:pt>
                <c:pt idx="51">
                  <c:v>0.1326530612244898</c:v>
                </c:pt>
                <c:pt idx="52">
                  <c:v>0.1341463414634145</c:v>
                </c:pt>
                <c:pt idx="53">
                  <c:v>0.12955465587044532</c:v>
                </c:pt>
                <c:pt idx="54">
                  <c:v>0.11111111111111115</c:v>
                </c:pt>
                <c:pt idx="55">
                  <c:v>9.6267190569744573E-2</c:v>
                </c:pt>
                <c:pt idx="56">
                  <c:v>0.10465116279069764</c:v>
                </c:pt>
                <c:pt idx="57">
                  <c:v>9.6590909090909116E-2</c:v>
                </c:pt>
                <c:pt idx="58">
                  <c:v>8.4586466165413529E-2</c:v>
                </c:pt>
                <c:pt idx="59">
                  <c:v>8.0524344569288475E-2</c:v>
                </c:pt>
                <c:pt idx="60">
                  <c:v>8.7037037037037093E-2</c:v>
                </c:pt>
                <c:pt idx="61">
                  <c:v>9.4269870609981543E-2</c:v>
                </c:pt>
                <c:pt idx="62">
                  <c:v>8.6080586080585997E-2</c:v>
                </c:pt>
                <c:pt idx="63">
                  <c:v>9.369369369369375E-2</c:v>
                </c:pt>
                <c:pt idx="64">
                  <c:v>9.3189964157706154E-2</c:v>
                </c:pt>
                <c:pt idx="65">
                  <c:v>9.4982078853046673E-2</c:v>
                </c:pt>
                <c:pt idx="66">
                  <c:v>9.8214285714285712E-2</c:v>
                </c:pt>
                <c:pt idx="67">
                  <c:v>9.4982078853046673E-2</c:v>
                </c:pt>
                <c:pt idx="68">
                  <c:v>9.8245614035087747E-2</c:v>
                </c:pt>
                <c:pt idx="69">
                  <c:v>8.8082901554404167E-2</c:v>
                </c:pt>
                <c:pt idx="70">
                  <c:v>9.1854419410745181E-2</c:v>
                </c:pt>
                <c:pt idx="71">
                  <c:v>0.10571923743500856</c:v>
                </c:pt>
                <c:pt idx="72">
                  <c:v>9.5400340715502449E-2</c:v>
                </c:pt>
                <c:pt idx="73">
                  <c:v>9.1216216216216062E-2</c:v>
                </c:pt>
                <c:pt idx="74">
                  <c:v>9.6121416526138329E-2</c:v>
                </c:pt>
                <c:pt idx="75">
                  <c:v>8.896210873146608E-2</c:v>
                </c:pt>
                <c:pt idx="76">
                  <c:v>9.3442622950819718E-2</c:v>
                </c:pt>
                <c:pt idx="77">
                  <c:v>8.6743044189852764E-2</c:v>
                </c:pt>
                <c:pt idx="78">
                  <c:v>7.6422764227642326E-2</c:v>
                </c:pt>
                <c:pt idx="79">
                  <c:v>8.5106382978723333E-2</c:v>
                </c:pt>
                <c:pt idx="80">
                  <c:v>7.6677316293929779E-2</c:v>
                </c:pt>
                <c:pt idx="81">
                  <c:v>7.6190476190476142E-2</c:v>
                </c:pt>
                <c:pt idx="82">
                  <c:v>6.5079365079364987E-2</c:v>
                </c:pt>
                <c:pt idx="83">
                  <c:v>4.8589341692790104E-2</c:v>
                </c:pt>
                <c:pt idx="84">
                  <c:v>4.5101088646967429E-2</c:v>
                </c:pt>
                <c:pt idx="85">
                  <c:v>4.6439628482972138E-2</c:v>
                </c:pt>
                <c:pt idx="86">
                  <c:v>4.9230769230769272E-2</c:v>
                </c:pt>
                <c:pt idx="87">
                  <c:v>4.2360060514372341E-2</c:v>
                </c:pt>
                <c:pt idx="88">
                  <c:v>3.8980509745127352E-2</c:v>
                </c:pt>
                <c:pt idx="89">
                  <c:v>3.9156626506024007E-2</c:v>
                </c:pt>
                <c:pt idx="90">
                  <c:v>4.5317220543806644E-2</c:v>
                </c:pt>
                <c:pt idx="91">
                  <c:v>4.675716440422336E-2</c:v>
                </c:pt>
                <c:pt idx="92">
                  <c:v>4.0059347181008731E-2</c:v>
                </c:pt>
                <c:pt idx="93">
                  <c:v>3.687315634218289E-2</c:v>
                </c:pt>
                <c:pt idx="94">
                  <c:v>3.7257824143070051E-2</c:v>
                </c:pt>
                <c:pt idx="95">
                  <c:v>3.8863976083706939E-2</c:v>
                </c:pt>
                <c:pt idx="96">
                  <c:v>3.5714285714285587E-2</c:v>
                </c:pt>
                <c:pt idx="97">
                  <c:v>2.6627218934911413E-2</c:v>
                </c:pt>
                <c:pt idx="98">
                  <c:v>2.63929618768328E-2</c:v>
                </c:pt>
                <c:pt idx="99">
                  <c:v>2.9027576197387515E-2</c:v>
                </c:pt>
                <c:pt idx="100">
                  <c:v>3.1746031746031786E-2</c:v>
                </c:pt>
                <c:pt idx="101">
                  <c:v>3.7681159420289774E-2</c:v>
                </c:pt>
                <c:pt idx="102">
                  <c:v>4.3352601156069363E-2</c:v>
                </c:pt>
                <c:pt idx="103">
                  <c:v>3.0259365994236228E-2</c:v>
                </c:pt>
                <c:pt idx="104">
                  <c:v>3.2810271041369639E-2</c:v>
                </c:pt>
                <c:pt idx="105">
                  <c:v>4.2674253200568994E-2</c:v>
                </c:pt>
                <c:pt idx="106">
                  <c:v>4.8850574712643764E-2</c:v>
                </c:pt>
                <c:pt idx="107">
                  <c:v>5.7553956834532377E-2</c:v>
                </c:pt>
                <c:pt idx="108">
                  <c:v>6.6091954022988633E-2</c:v>
                </c:pt>
                <c:pt idx="109">
                  <c:v>7.7809798270893238E-2</c:v>
                </c:pt>
                <c:pt idx="110">
                  <c:v>7.428571428571433E-2</c:v>
                </c:pt>
                <c:pt idx="111">
                  <c:v>8.0394922425951879E-2</c:v>
                </c:pt>
                <c:pt idx="112">
                  <c:v>7.9720279720279758E-2</c:v>
                </c:pt>
                <c:pt idx="113">
                  <c:v>8.2402234636871588E-2</c:v>
                </c:pt>
                <c:pt idx="114">
                  <c:v>7.4792243767312902E-2</c:v>
                </c:pt>
                <c:pt idx="115">
                  <c:v>8.2517482517482602E-2</c:v>
                </c:pt>
                <c:pt idx="116">
                  <c:v>8.7016574585635317E-2</c:v>
                </c:pt>
                <c:pt idx="117">
                  <c:v>7.6398362892223862E-2</c:v>
                </c:pt>
                <c:pt idx="118">
                  <c:v>8.3561643835616359E-2</c:v>
                </c:pt>
                <c:pt idx="119">
                  <c:v>7.2108843537414924E-2</c:v>
                </c:pt>
                <c:pt idx="120">
                  <c:v>7.2776280323450016E-2</c:v>
                </c:pt>
                <c:pt idx="121">
                  <c:v>6.2834224598930524E-2</c:v>
                </c:pt>
                <c:pt idx="122">
                  <c:v>6.1170212765957369E-2</c:v>
                </c:pt>
                <c:pt idx="123">
                  <c:v>4.9608355091383963E-2</c:v>
                </c:pt>
                <c:pt idx="124">
                  <c:v>5.0518134715025795E-2</c:v>
                </c:pt>
                <c:pt idx="125">
                  <c:v>4.9032258064516089E-2</c:v>
                </c:pt>
                <c:pt idx="126">
                  <c:v>4.3814432989690795E-2</c:v>
                </c:pt>
                <c:pt idx="127">
                  <c:v>4.1343669250645844E-2</c:v>
                </c:pt>
                <c:pt idx="128">
                  <c:v>4.0660736975857724E-2</c:v>
                </c:pt>
                <c:pt idx="129">
                  <c:v>4.0557667934093641E-2</c:v>
                </c:pt>
                <c:pt idx="130">
                  <c:v>3.7926675094816689E-2</c:v>
                </c:pt>
                <c:pt idx="131">
                  <c:v>4.1878172588832453E-2</c:v>
                </c:pt>
                <c:pt idx="132">
                  <c:v>3.1407035175879401E-2</c:v>
                </c:pt>
                <c:pt idx="133">
                  <c:v>3.2704402515723201E-2</c:v>
                </c:pt>
                <c:pt idx="134">
                  <c:v>2.8822055137844575E-2</c:v>
                </c:pt>
                <c:pt idx="135">
                  <c:v>2.9850746268656608E-2</c:v>
                </c:pt>
                <c:pt idx="136">
                  <c:v>2.4660912453760789E-2</c:v>
                </c:pt>
                <c:pt idx="137">
                  <c:v>2.2140221402213989E-2</c:v>
                </c:pt>
                <c:pt idx="138">
                  <c:v>1.9753086419753017E-2</c:v>
                </c:pt>
                <c:pt idx="139">
                  <c:v>3.2258064516129142E-2</c:v>
                </c:pt>
                <c:pt idx="140">
                  <c:v>3.0525030525030524E-2</c:v>
                </c:pt>
                <c:pt idx="141">
                  <c:v>3.1668696711327757E-2</c:v>
                </c:pt>
                <c:pt idx="142">
                  <c:v>2.1924482338611589E-2</c:v>
                </c:pt>
                <c:pt idx="143">
                  <c:v>2.0706455542021961E-2</c:v>
                </c:pt>
                <c:pt idx="144">
                  <c:v>2.1924482338611589E-2</c:v>
                </c:pt>
                <c:pt idx="145">
                  <c:v>1.8270401948842874E-2</c:v>
                </c:pt>
                <c:pt idx="146">
                  <c:v>2.4360535931790502E-2</c:v>
                </c:pt>
                <c:pt idx="147">
                  <c:v>1.9323671497584644E-2</c:v>
                </c:pt>
                <c:pt idx="148">
                  <c:v>2.6474127557160086E-2</c:v>
                </c:pt>
                <c:pt idx="149">
                  <c:v>2.0457280385078255E-2</c:v>
                </c:pt>
                <c:pt idx="150">
                  <c:v>2.179176755447956E-2</c:v>
                </c:pt>
                <c:pt idx="151">
                  <c:v>1.3221153846153777E-2</c:v>
                </c:pt>
                <c:pt idx="152">
                  <c:v>9.4786729857819566E-3</c:v>
                </c:pt>
                <c:pt idx="153">
                  <c:v>1.4167650531286928E-2</c:v>
                </c:pt>
                <c:pt idx="154">
                  <c:v>1.9070321811680502E-2</c:v>
                </c:pt>
                <c:pt idx="155">
                  <c:v>1.6706443914081215E-2</c:v>
                </c:pt>
                <c:pt idx="156">
                  <c:v>1.9070321811680502E-2</c:v>
                </c:pt>
                <c:pt idx="157">
                  <c:v>2.8708133971291936E-2</c:v>
                </c:pt>
                <c:pt idx="158">
                  <c:v>2.4970273483947786E-2</c:v>
                </c:pt>
                <c:pt idx="159">
                  <c:v>2.3696682464454975E-2</c:v>
                </c:pt>
                <c:pt idx="160">
                  <c:v>1.9929660023446694E-2</c:v>
                </c:pt>
                <c:pt idx="161">
                  <c:v>1.8867924528301987E-2</c:v>
                </c:pt>
                <c:pt idx="162">
                  <c:v>2.6066350710900337E-2</c:v>
                </c:pt>
                <c:pt idx="163">
                  <c:v>1.8979833926453245E-2</c:v>
                </c:pt>
                <c:pt idx="164">
                  <c:v>2.3474178403755867E-2</c:v>
                </c:pt>
                <c:pt idx="165">
                  <c:v>2.2118742724097688E-2</c:v>
                </c:pt>
                <c:pt idx="166">
                  <c:v>2.2222222222222289E-2</c:v>
                </c:pt>
                <c:pt idx="167">
                  <c:v>2.6995305164319215E-2</c:v>
                </c:pt>
                <c:pt idx="168">
                  <c:v>2.6900584795321605E-2</c:v>
                </c:pt>
                <c:pt idx="169">
                  <c:v>1.7441860465116279E-2</c:v>
                </c:pt>
                <c:pt idx="170">
                  <c:v>1.8561484918793437E-2</c:v>
                </c:pt>
                <c:pt idx="171">
                  <c:v>2.1990740740740641E-2</c:v>
                </c:pt>
                <c:pt idx="172">
                  <c:v>1.7241379310344827E-2</c:v>
                </c:pt>
                <c:pt idx="173">
                  <c:v>2.4305555555555487E-2</c:v>
                </c:pt>
                <c:pt idx="174">
                  <c:v>2.4249422632794556E-2</c:v>
                </c:pt>
                <c:pt idx="175">
                  <c:v>3.0267753201396904E-2</c:v>
                </c:pt>
                <c:pt idx="176">
                  <c:v>1.6055045871559533E-2</c:v>
                </c:pt>
                <c:pt idx="177">
                  <c:v>1.8223234624145882E-2</c:v>
                </c:pt>
                <c:pt idx="178">
                  <c:v>1.4874141876430172E-2</c:v>
                </c:pt>
                <c:pt idx="179">
                  <c:v>1.4857142857142824E-2</c:v>
                </c:pt>
                <c:pt idx="180">
                  <c:v>1.4806378132118419E-2</c:v>
                </c:pt>
                <c:pt idx="181">
                  <c:v>1.7142857142857144E-2</c:v>
                </c:pt>
                <c:pt idx="182">
                  <c:v>1.3667425968109373E-2</c:v>
                </c:pt>
                <c:pt idx="183">
                  <c:v>1.0192525481313768E-2</c:v>
                </c:pt>
                <c:pt idx="184">
                  <c:v>1.1299435028248588E-2</c:v>
                </c:pt>
                <c:pt idx="185">
                  <c:v>5.6497175141242938E-3</c:v>
                </c:pt>
                <c:pt idx="186">
                  <c:v>1.1273957158962156E-3</c:v>
                </c:pt>
                <c:pt idx="187">
                  <c:v>1.1299435028247946E-3</c:v>
                </c:pt>
                <c:pt idx="188">
                  <c:v>4.514672686230313E-3</c:v>
                </c:pt>
                <c:pt idx="189">
                  <c:v>-3.3557046979867042E-3</c:v>
                </c:pt>
                <c:pt idx="190">
                  <c:v>0</c:v>
                </c:pt>
                <c:pt idx="191">
                  <c:v>-3.3783783783783465E-3</c:v>
                </c:pt>
                <c:pt idx="192">
                  <c:v>-1.0101010101010006E-2</c:v>
                </c:pt>
                <c:pt idx="193">
                  <c:v>-8.9887640449437881E-3</c:v>
                </c:pt>
                <c:pt idx="194">
                  <c:v>-5.6179775280898875E-3</c:v>
                </c:pt>
                <c:pt idx="195">
                  <c:v>1.1210762331837927E-3</c:v>
                </c:pt>
                <c:pt idx="196">
                  <c:v>0</c:v>
                </c:pt>
                <c:pt idx="197">
                  <c:v>3.3707865168539006E-3</c:v>
                </c:pt>
                <c:pt idx="198">
                  <c:v>1.1261261261262222E-3</c:v>
                </c:pt>
                <c:pt idx="199">
                  <c:v>4.514672686230313E-3</c:v>
                </c:pt>
                <c:pt idx="200">
                  <c:v>8.9887640449437881E-3</c:v>
                </c:pt>
                <c:pt idx="201">
                  <c:v>7.8563411896745549E-3</c:v>
                </c:pt>
                <c:pt idx="202">
                  <c:v>6.7643742953776131E-3</c:v>
                </c:pt>
                <c:pt idx="203">
                  <c:v>7.9096045197740439E-3</c:v>
                </c:pt>
                <c:pt idx="204">
                  <c:v>9.0702947845804661E-3</c:v>
                </c:pt>
                <c:pt idx="205">
                  <c:v>6.8027210884353097E-3</c:v>
                </c:pt>
                <c:pt idx="206">
                  <c:v>6.7796610169490882E-3</c:v>
                </c:pt>
                <c:pt idx="207">
                  <c:v>3.3594624860022078E-3</c:v>
                </c:pt>
                <c:pt idx="208">
                  <c:v>2.2346368715084118E-3</c:v>
                </c:pt>
                <c:pt idx="209">
                  <c:v>2.2396416573348585E-3</c:v>
                </c:pt>
                <c:pt idx="210">
                  <c:v>4.4994375703036162E-3</c:v>
                </c:pt>
                <c:pt idx="211">
                  <c:v>6.7415730337078011E-3</c:v>
                </c:pt>
                <c:pt idx="212">
                  <c:v>5.5679287305122494E-3</c:v>
                </c:pt>
                <c:pt idx="213">
                  <c:v>1.0022271714922112E-2</c:v>
                </c:pt>
                <c:pt idx="214">
                  <c:v>1.2318029115341642E-2</c:v>
                </c:pt>
                <c:pt idx="215">
                  <c:v>1.0089686098654613E-2</c:v>
                </c:pt>
                <c:pt idx="216">
                  <c:v>1.0112359550561861E-2</c:v>
                </c:pt>
                <c:pt idx="217">
                  <c:v>1.01351351351352E-2</c:v>
                </c:pt>
                <c:pt idx="218">
                  <c:v>1.1223344556677891E-2</c:v>
                </c:pt>
                <c:pt idx="219">
                  <c:v>2.3437500000000097E-2</c:v>
                </c:pt>
                <c:pt idx="220">
                  <c:v>2.7870680044593088E-2</c:v>
                </c:pt>
                <c:pt idx="221">
                  <c:v>2.9050279329608877E-2</c:v>
                </c:pt>
                <c:pt idx="222">
                  <c:v>3.0235162374020189E-2</c:v>
                </c:pt>
                <c:pt idx="223">
                  <c:v>2.5669642857142985E-2</c:v>
                </c:pt>
                <c:pt idx="224">
                  <c:v>2.657807308970106E-2</c:v>
                </c:pt>
                <c:pt idx="225">
                  <c:v>2.9768467475192975E-2</c:v>
                </c:pt>
                <c:pt idx="226">
                  <c:v>2.2123893805309734E-2</c:v>
                </c:pt>
                <c:pt idx="227">
                  <c:v>2.6637069922308611E-2</c:v>
                </c:pt>
                <c:pt idx="228">
                  <c:v>3.3370411568409343E-2</c:v>
                </c:pt>
                <c:pt idx="229">
                  <c:v>3.6789297658862845E-2</c:v>
                </c:pt>
                <c:pt idx="230">
                  <c:v>3.6625971143174382E-2</c:v>
                </c:pt>
                <c:pt idx="231">
                  <c:v>2.6172300981461193E-2</c:v>
                </c:pt>
                <c:pt idx="232">
                  <c:v>2.6030368763557389E-2</c:v>
                </c:pt>
                <c:pt idx="233">
                  <c:v>2.2801302931596185E-2</c:v>
                </c:pt>
                <c:pt idx="234">
                  <c:v>2.2826086956521677E-2</c:v>
                </c:pt>
                <c:pt idx="235">
                  <c:v>2.720348204570185E-2</c:v>
                </c:pt>
                <c:pt idx="236">
                  <c:v>2.6968716289104636E-2</c:v>
                </c:pt>
                <c:pt idx="237">
                  <c:v>2.9978586723768703E-2</c:v>
                </c:pt>
                <c:pt idx="238">
                  <c:v>3.8961038961038898E-2</c:v>
                </c:pt>
                <c:pt idx="239">
                  <c:v>3.6756756756756818E-2</c:v>
                </c:pt>
                <c:pt idx="240">
                  <c:v>3.9827771797631736E-2</c:v>
                </c:pt>
                <c:pt idx="241">
                  <c:v>3.5483870967741908E-2</c:v>
                </c:pt>
                <c:pt idx="242">
                  <c:v>3.6402569593147659E-2</c:v>
                </c:pt>
                <c:pt idx="243">
                  <c:v>3.5069075451647308E-2</c:v>
                </c:pt>
                <c:pt idx="244">
                  <c:v>3.3826638477801298E-2</c:v>
                </c:pt>
                <c:pt idx="245">
                  <c:v>3.5031847133757933E-2</c:v>
                </c:pt>
                <c:pt idx="246">
                  <c:v>3.5069075451647308E-2</c:v>
                </c:pt>
                <c:pt idx="247">
                  <c:v>3.3898305084745638E-2</c:v>
                </c:pt>
                <c:pt idx="248">
                  <c:v>2.6260504201680673E-2</c:v>
                </c:pt>
                <c:pt idx="249">
                  <c:v>2.7027027027026966E-2</c:v>
                </c:pt>
                <c:pt idx="250">
                  <c:v>3.125E-2</c:v>
                </c:pt>
                <c:pt idx="251">
                  <c:v>2.711157455682997E-2</c:v>
                </c:pt>
                <c:pt idx="252">
                  <c:v>1.7598343685300239E-2</c:v>
                </c:pt>
                <c:pt idx="253">
                  <c:v>1.9730010384216051E-2</c:v>
                </c:pt>
                <c:pt idx="254">
                  <c:v>1.9628099173553779E-2</c:v>
                </c:pt>
                <c:pt idx="255">
                  <c:v>2.3613963039014342E-2</c:v>
                </c:pt>
                <c:pt idx="256">
                  <c:v>2.0449897750511249E-2</c:v>
                </c:pt>
                <c:pt idx="257">
                  <c:v>2.2564102564102594E-2</c:v>
                </c:pt>
                <c:pt idx="258">
                  <c:v>1.6427104722792549E-2</c:v>
                </c:pt>
                <c:pt idx="259">
                  <c:v>1.7418032786885276E-2</c:v>
                </c:pt>
                <c:pt idx="260">
                  <c:v>2.0470829068577275E-2</c:v>
                </c:pt>
                <c:pt idx="261">
                  <c:v>1.0121457489878543E-2</c:v>
                </c:pt>
                <c:pt idx="262">
                  <c:v>6.0606060606060034E-3</c:v>
                </c:pt>
                <c:pt idx="263">
                  <c:v>1.1167512690355272E-2</c:v>
                </c:pt>
                <c:pt idx="264">
                  <c:v>1.2207527975584973E-2</c:v>
                </c:pt>
                <c:pt idx="265">
                  <c:v>1.4256619144602764E-2</c:v>
                </c:pt>
                <c:pt idx="266">
                  <c:v>1.2158054711246228E-2</c:v>
                </c:pt>
                <c:pt idx="267">
                  <c:v>9.0270812437311075E-3</c:v>
                </c:pt>
                <c:pt idx="268">
                  <c:v>9.0180360721443462E-3</c:v>
                </c:pt>
                <c:pt idx="269">
                  <c:v>9.0270812437311075E-3</c:v>
                </c:pt>
                <c:pt idx="270">
                  <c:v>1.919191919191925E-2</c:v>
                </c:pt>
                <c:pt idx="271">
                  <c:v>1.8126888217522629E-2</c:v>
                </c:pt>
                <c:pt idx="272">
                  <c:v>1.5045135406218655E-2</c:v>
                </c:pt>
                <c:pt idx="273">
                  <c:v>1.3026052104208388E-2</c:v>
                </c:pt>
                <c:pt idx="274">
                  <c:v>1.0040160642570281E-2</c:v>
                </c:pt>
                <c:pt idx="275">
                  <c:v>1.1044176706827396E-2</c:v>
                </c:pt>
                <c:pt idx="276">
                  <c:v>1.3065326633165801E-2</c:v>
                </c:pt>
                <c:pt idx="277">
                  <c:v>1.2048192771084366E-2</c:v>
                </c:pt>
                <c:pt idx="278">
                  <c:v>1.3013013013012983E-2</c:v>
                </c:pt>
                <c:pt idx="279">
                  <c:v>7.9522862823062767E-3</c:v>
                </c:pt>
                <c:pt idx="280">
                  <c:v>7.9443892750744507E-3</c:v>
                </c:pt>
                <c:pt idx="281">
                  <c:v>4.970178926441352E-3</c:v>
                </c:pt>
                <c:pt idx="282">
                  <c:v>-1.9821605550049835E-3</c:v>
                </c:pt>
                <c:pt idx="283">
                  <c:v>0</c:v>
                </c:pt>
                <c:pt idx="284">
                  <c:v>1.9762845849802652E-3</c:v>
                </c:pt>
                <c:pt idx="285">
                  <c:v>7.9129574678537228E-3</c:v>
                </c:pt>
                <c:pt idx="286">
                  <c:v>9.9403578528827041E-3</c:v>
                </c:pt>
                <c:pt idx="287">
                  <c:v>5.958291956305802E-3</c:v>
                </c:pt>
                <c:pt idx="288">
                  <c:v>4.96031746031746E-3</c:v>
                </c:pt>
                <c:pt idx="289">
                  <c:v>1.9841269841270122E-3</c:v>
                </c:pt>
                <c:pt idx="290">
                  <c:v>-2.9644268774703278E-3</c:v>
                </c:pt>
                <c:pt idx="291">
                  <c:v>-1.972386587771231E-3</c:v>
                </c:pt>
                <c:pt idx="292">
                  <c:v>-9.8522167487679127E-4</c:v>
                </c:pt>
                <c:pt idx="293">
                  <c:v>1.9782393669634307E-3</c:v>
                </c:pt>
                <c:pt idx="294">
                  <c:v>9.9304865938425343E-4</c:v>
                </c:pt>
                <c:pt idx="295">
                  <c:v>-1.9782393669632902E-3</c:v>
                </c:pt>
                <c:pt idx="296">
                  <c:v>9.8619329388554547E-4</c:v>
                </c:pt>
                <c:pt idx="297">
                  <c:v>-6.8694798822375152E-3</c:v>
                </c:pt>
                <c:pt idx="298">
                  <c:v>-6.8897637795274479E-3</c:v>
                </c:pt>
                <c:pt idx="299">
                  <c:v>-3.9486673247778031E-3</c:v>
                </c:pt>
                <c:pt idx="300">
                  <c:v>-4.9358341559723592E-3</c:v>
                </c:pt>
                <c:pt idx="301">
                  <c:v>-3.9603960396040168E-3</c:v>
                </c:pt>
                <c:pt idx="302">
                  <c:v>-9.9108027750256225E-4</c:v>
                </c:pt>
                <c:pt idx="303">
                  <c:v>1.9762845849802652E-3</c:v>
                </c:pt>
                <c:pt idx="304">
                  <c:v>1.9723865877710909E-3</c:v>
                </c:pt>
                <c:pt idx="305">
                  <c:v>0</c:v>
                </c:pt>
                <c:pt idx="306">
                  <c:v>3.9682539682540244E-3</c:v>
                </c:pt>
                <c:pt idx="307">
                  <c:v>1.9821605550048426E-3</c:v>
                </c:pt>
                <c:pt idx="308">
                  <c:v>0</c:v>
                </c:pt>
                <c:pt idx="309">
                  <c:v>4.940711462450593E-3</c:v>
                </c:pt>
                <c:pt idx="310">
                  <c:v>4.9554013875123884E-3</c:v>
                </c:pt>
                <c:pt idx="311">
                  <c:v>5.9464816650148097E-3</c:v>
                </c:pt>
                <c:pt idx="312">
                  <c:v>5.9523809523810371E-3</c:v>
                </c:pt>
                <c:pt idx="313">
                  <c:v>5.9642147117297071E-3</c:v>
                </c:pt>
                <c:pt idx="314">
                  <c:v>4.96031746031746E-3</c:v>
                </c:pt>
                <c:pt idx="315">
                  <c:v>1.9723865877712032E-2</c:v>
                </c:pt>
                <c:pt idx="316">
                  <c:v>1.968503937007874E-2</c:v>
                </c:pt>
                <c:pt idx="317">
                  <c:v>2.2704837117472825E-2</c:v>
                </c:pt>
                <c:pt idx="318">
                  <c:v>1.9762845849802372E-2</c:v>
                </c:pt>
                <c:pt idx="319">
                  <c:v>2.1760633036597459E-2</c:v>
                </c:pt>
                <c:pt idx="320">
                  <c:v>2.4630541871921183E-2</c:v>
                </c:pt>
                <c:pt idx="321">
                  <c:v>2.5565388397246747E-2</c:v>
                </c:pt>
                <c:pt idx="322">
                  <c:v>2.169625246548312E-2</c:v>
                </c:pt>
                <c:pt idx="323">
                  <c:v>1.8719211822660155E-2</c:v>
                </c:pt>
                <c:pt idx="324">
                  <c:v>1.8737672583826345E-2</c:v>
                </c:pt>
                <c:pt idx="325">
                  <c:v>1.9762845849802372E-2</c:v>
                </c:pt>
                <c:pt idx="326">
                  <c:v>2.2704837117472825E-2</c:v>
                </c:pt>
                <c:pt idx="327">
                  <c:v>3.8684719535782537E-3</c:v>
                </c:pt>
                <c:pt idx="328">
                  <c:v>4.8262548262548262E-3</c:v>
                </c:pt>
                <c:pt idx="329">
                  <c:v>9.6525096525104756E-4</c:v>
                </c:pt>
                <c:pt idx="330">
                  <c:v>-9.6899224806209811E-4</c:v>
                </c:pt>
                <c:pt idx="331">
                  <c:v>-2.9041626331074268E-3</c:v>
                </c:pt>
                <c:pt idx="332">
                  <c:v>-1.9230769230769505E-3</c:v>
                </c:pt>
                <c:pt idx="333">
                  <c:v>1.9175455417066428E-3</c:v>
                </c:pt>
                <c:pt idx="334">
                  <c:v>7.7220077220078323E-3</c:v>
                </c:pt>
                <c:pt idx="335">
                  <c:v>5.8027079303674496E-3</c:v>
                </c:pt>
                <c:pt idx="336">
                  <c:v>1.9361084220716636E-3</c:v>
                </c:pt>
                <c:pt idx="337">
                  <c:v>-9.6899224806209811E-4</c:v>
                </c:pt>
                <c:pt idx="338">
                  <c:v>-3.8610038610037791E-3</c:v>
                </c:pt>
                <c:pt idx="339">
                  <c:v>-9.6339113680148666E-4</c:v>
                </c:pt>
                <c:pt idx="340">
                  <c:v>-3.842459173871196E-3</c:v>
                </c:pt>
                <c:pt idx="341">
                  <c:v>-2.8929604628736465E-3</c:v>
                </c:pt>
                <c:pt idx="342">
                  <c:v>-9.6993210475261225E-4</c:v>
                </c:pt>
                <c:pt idx="343">
                  <c:v>2.9126213592232733E-3</c:v>
                </c:pt>
                <c:pt idx="344">
                  <c:v>-1.9267822736031104E-3</c:v>
                </c:pt>
                <c:pt idx="345">
                  <c:v>-6.6985645933014624E-3</c:v>
                </c:pt>
                <c:pt idx="346">
                  <c:v>-1.1494252873563244E-2</c:v>
                </c:pt>
                <c:pt idx="347">
                  <c:v>-1.0576923076923022E-2</c:v>
                </c:pt>
                <c:pt idx="348">
                  <c:v>-6.7632850241546166E-3</c:v>
                </c:pt>
                <c:pt idx="349">
                  <c:v>-5.8195926285159487E-3</c:v>
                </c:pt>
                <c:pt idx="350">
                  <c:v>-4.8449612403100775E-3</c:v>
                </c:pt>
                <c:pt idx="351">
                  <c:v>-7.71456123432977E-3</c:v>
                </c:pt>
                <c:pt idx="352">
                  <c:v>-6.7502410800386005E-3</c:v>
                </c:pt>
                <c:pt idx="353">
                  <c:v>-5.8027079303675866E-3</c:v>
                </c:pt>
                <c:pt idx="354">
                  <c:v>-4.8543689320388345E-3</c:v>
                </c:pt>
                <c:pt idx="355">
                  <c:v>-4.8402710551790898E-3</c:v>
                </c:pt>
                <c:pt idx="356">
                  <c:v>-8.6872586872586057E-3</c:v>
                </c:pt>
                <c:pt idx="357">
                  <c:v>-1.0597302504816901E-2</c:v>
                </c:pt>
                <c:pt idx="358">
                  <c:v>-7.7519379844960962E-3</c:v>
                </c:pt>
                <c:pt idx="359">
                  <c:v>-3.8872691933916972E-3</c:v>
                </c:pt>
                <c:pt idx="360">
                  <c:v>-2.9182879377431629E-3</c:v>
                </c:pt>
                <c:pt idx="361">
                  <c:v>-3.9024390243902994E-3</c:v>
                </c:pt>
                <c:pt idx="362">
                  <c:v>-7.7896786757545976E-3</c:v>
                </c:pt>
                <c:pt idx="363">
                  <c:v>-7.7745383867833945E-3</c:v>
                </c:pt>
                <c:pt idx="364">
                  <c:v>-7.7669902912621087E-3</c:v>
                </c:pt>
                <c:pt idx="365">
                  <c:v>-8.7548638132294888E-3</c:v>
                </c:pt>
                <c:pt idx="366">
                  <c:v>-8.7804878048781034E-3</c:v>
                </c:pt>
                <c:pt idx="367">
                  <c:v>-7.7821011673151474E-3</c:v>
                </c:pt>
                <c:pt idx="368">
                  <c:v>-8.7633885102240076E-3</c:v>
                </c:pt>
                <c:pt idx="369">
                  <c:v>-8.7633885102240076E-3</c:v>
                </c:pt>
                <c:pt idx="370">
                  <c:v>-1.0742187500000083E-2</c:v>
                </c:pt>
                <c:pt idx="371">
                  <c:v>-1.2682926829268266E-2</c:v>
                </c:pt>
                <c:pt idx="372">
                  <c:v>-1.4634146341463415E-2</c:v>
                </c:pt>
                <c:pt idx="373">
                  <c:v>-1.5670910871694362E-2</c:v>
                </c:pt>
                <c:pt idx="374">
                  <c:v>-1.1776251226692864E-2</c:v>
                </c:pt>
                <c:pt idx="375">
                  <c:v>-1.0773751224289857E-2</c:v>
                </c:pt>
                <c:pt idx="376">
                  <c:v>-8.8062622309198202E-3</c:v>
                </c:pt>
                <c:pt idx="377">
                  <c:v>-6.8694798822375152E-3</c:v>
                </c:pt>
                <c:pt idx="378">
                  <c:v>-7.8740157480314682E-3</c:v>
                </c:pt>
                <c:pt idx="379">
                  <c:v>-8.8235294117647613E-3</c:v>
                </c:pt>
                <c:pt idx="380">
                  <c:v>-6.8762278978389277E-3</c:v>
                </c:pt>
                <c:pt idx="381">
                  <c:v>-8.8408644400785018E-3</c:v>
                </c:pt>
                <c:pt idx="382">
                  <c:v>-3.9486673247778031E-3</c:v>
                </c:pt>
                <c:pt idx="383">
                  <c:v>-2.9644268774703278E-3</c:v>
                </c:pt>
                <c:pt idx="384">
                  <c:v>-3.9603960396040168E-3</c:v>
                </c:pt>
                <c:pt idx="385">
                  <c:v>-1.9900497512438092E-3</c:v>
                </c:pt>
                <c:pt idx="386">
                  <c:v>-9.9304865938439437E-4</c:v>
                </c:pt>
                <c:pt idx="387">
                  <c:v>-9.9009900990093373E-4</c:v>
                </c:pt>
                <c:pt idx="388">
                  <c:v>-1.9743336623889718E-3</c:v>
                </c:pt>
                <c:pt idx="389">
                  <c:v>-3.9525691699605304E-3</c:v>
                </c:pt>
                <c:pt idx="390">
                  <c:v>-1.9841269841270122E-3</c:v>
                </c:pt>
                <c:pt idx="391">
                  <c:v>-2.9673590504450758E-3</c:v>
                </c:pt>
                <c:pt idx="392">
                  <c:v>-1.9782393669632902E-3</c:v>
                </c:pt>
                <c:pt idx="393">
                  <c:v>0</c:v>
                </c:pt>
                <c:pt idx="394">
                  <c:v>-4.9554013875123884E-3</c:v>
                </c:pt>
                <c:pt idx="395">
                  <c:v>-3.9643211100099671E-3</c:v>
                </c:pt>
                <c:pt idx="396">
                  <c:v>-2.9821073558647829E-3</c:v>
                </c:pt>
                <c:pt idx="397">
                  <c:v>0</c:v>
                </c:pt>
                <c:pt idx="398">
                  <c:v>-9.940357852882139E-4</c:v>
                </c:pt>
                <c:pt idx="399">
                  <c:v>-3.9643211100099671E-3</c:v>
                </c:pt>
                <c:pt idx="400">
                  <c:v>-4.9455984174085069E-3</c:v>
                </c:pt>
                <c:pt idx="401">
                  <c:v>0</c:v>
                </c:pt>
                <c:pt idx="402">
                  <c:v>-9.940357852882139E-4</c:v>
                </c:pt>
                <c:pt idx="403">
                  <c:v>-1.9841269841270122E-3</c:v>
                </c:pt>
                <c:pt idx="404">
                  <c:v>0</c:v>
                </c:pt>
                <c:pt idx="405">
                  <c:v>4.9554013875123884E-3</c:v>
                </c:pt>
                <c:pt idx="406">
                  <c:v>7.9681274900398127E-3</c:v>
                </c:pt>
                <c:pt idx="407">
                  <c:v>1.9900497512438092E-3</c:v>
                </c:pt>
                <c:pt idx="408">
                  <c:v>1.9940179461615439E-3</c:v>
                </c:pt>
                <c:pt idx="409">
                  <c:v>-9.9700897308070105E-4</c:v>
                </c:pt>
                <c:pt idx="410">
                  <c:v>0</c:v>
                </c:pt>
                <c:pt idx="411">
                  <c:v>9.9502487562183389E-4</c:v>
                </c:pt>
                <c:pt idx="412">
                  <c:v>9.9403578528835528E-4</c:v>
                </c:pt>
                <c:pt idx="413">
                  <c:v>-4.96031746031746E-3</c:v>
                </c:pt>
                <c:pt idx="414">
                  <c:v>-2.9850746268656435E-3</c:v>
                </c:pt>
                <c:pt idx="415">
                  <c:v>-2.9821073558647829E-3</c:v>
                </c:pt>
                <c:pt idx="416">
                  <c:v>-2.9732408325075458E-3</c:v>
                </c:pt>
                <c:pt idx="417">
                  <c:v>-7.889546351084924E-3</c:v>
                </c:pt>
                <c:pt idx="418">
                  <c:v>-9.881422924901186E-3</c:v>
                </c:pt>
                <c:pt idx="419">
                  <c:v>-3.9721946375372956E-3</c:v>
                </c:pt>
                <c:pt idx="420">
                  <c:v>-9.9502487562183389E-4</c:v>
                </c:pt>
                <c:pt idx="421">
                  <c:v>-9.980039920160532E-4</c:v>
                </c:pt>
                <c:pt idx="422">
                  <c:v>-1.9900497512438092E-3</c:v>
                </c:pt>
                <c:pt idx="423">
                  <c:v>-9.940357852882139E-4</c:v>
                </c:pt>
                <c:pt idx="424">
                  <c:v>9.9304865938425343E-4</c:v>
                </c:pt>
                <c:pt idx="425">
                  <c:v>4.9850448654037887E-3</c:v>
                </c:pt>
                <c:pt idx="426">
                  <c:v>2.9940119760478758E-3</c:v>
                </c:pt>
                <c:pt idx="427">
                  <c:v>8.9730807577268756E-3</c:v>
                </c:pt>
                <c:pt idx="428">
                  <c:v>5.9642147117297071E-3</c:v>
                </c:pt>
                <c:pt idx="429">
                  <c:v>3.9761431411531383E-3</c:v>
                </c:pt>
                <c:pt idx="430">
                  <c:v>2.9940119760478758E-3</c:v>
                </c:pt>
                <c:pt idx="431">
                  <c:v>2.9910269192422448E-3</c:v>
                </c:pt>
                <c:pt idx="432">
                  <c:v>0</c:v>
                </c:pt>
                <c:pt idx="433">
                  <c:v>-1.9980019980018844E-3</c:v>
                </c:pt>
                <c:pt idx="434">
                  <c:v>-9.9700897308070105E-4</c:v>
                </c:pt>
                <c:pt idx="435">
                  <c:v>0</c:v>
                </c:pt>
                <c:pt idx="436">
                  <c:v>0</c:v>
                </c:pt>
                <c:pt idx="437">
                  <c:v>-1.9841269841270122E-3</c:v>
                </c:pt>
                <c:pt idx="438">
                  <c:v>0</c:v>
                </c:pt>
                <c:pt idx="439">
                  <c:v>-1.9762845849802652E-3</c:v>
                </c:pt>
                <c:pt idx="440">
                  <c:v>-1.9762845849802652E-3</c:v>
                </c:pt>
                <c:pt idx="441">
                  <c:v>2.9702970297029421E-3</c:v>
                </c:pt>
                <c:pt idx="442">
                  <c:v>5.970149253731287E-3</c:v>
                </c:pt>
                <c:pt idx="443">
                  <c:v>6.9582504970179216E-3</c:v>
                </c:pt>
                <c:pt idx="444">
                  <c:v>6.9721115537847468E-3</c:v>
                </c:pt>
                <c:pt idx="445">
                  <c:v>1.001001001001001E-2</c:v>
                </c:pt>
                <c:pt idx="446">
                  <c:v>1.1976047904191645E-2</c:v>
                </c:pt>
                <c:pt idx="447">
                  <c:v>7.9601990049750961E-3</c:v>
                </c:pt>
                <c:pt idx="448">
                  <c:v>1.2896825396825368E-2</c:v>
                </c:pt>
                <c:pt idx="449">
                  <c:v>1.9880715705765408E-2</c:v>
                </c:pt>
                <c:pt idx="450">
                  <c:v>2.2885572139303454E-2</c:v>
                </c:pt>
                <c:pt idx="451">
                  <c:v>2.0792079207920734E-2</c:v>
                </c:pt>
                <c:pt idx="452">
                  <c:v>2.0792079207920734E-2</c:v>
                </c:pt>
                <c:pt idx="453">
                  <c:v>1.6781836130306049E-2</c:v>
                </c:pt>
                <c:pt idx="454">
                  <c:v>9.8911968348170138E-3</c:v>
                </c:pt>
                <c:pt idx="455">
                  <c:v>3.9486673247779436E-3</c:v>
                </c:pt>
                <c:pt idx="456">
                  <c:v>0</c:v>
                </c:pt>
                <c:pt idx="457">
                  <c:v>-9.9108027750256225E-4</c:v>
                </c:pt>
                <c:pt idx="458">
                  <c:v>-2.9585798816569166E-3</c:v>
                </c:pt>
                <c:pt idx="459">
                  <c:v>-9.8716683119441585E-4</c:v>
                </c:pt>
                <c:pt idx="460">
                  <c:v>-1.0773751224289857E-2</c:v>
                </c:pt>
                <c:pt idx="461">
                  <c:v>-1.7543859649122782E-2</c:v>
                </c:pt>
                <c:pt idx="462">
                  <c:v>-2.2373540856031101E-2</c:v>
                </c:pt>
                <c:pt idx="463">
                  <c:v>-2.2308438409311321E-2</c:v>
                </c:pt>
                <c:pt idx="464">
                  <c:v>-2.2308438409311321E-2</c:v>
                </c:pt>
                <c:pt idx="465">
                  <c:v>-2.5242718446601888E-2</c:v>
                </c:pt>
                <c:pt idx="466">
                  <c:v>-1.8609206660137038E-2</c:v>
                </c:pt>
                <c:pt idx="467">
                  <c:v>-1.6715830875122937E-2</c:v>
                </c:pt>
                <c:pt idx="468">
                  <c:v>-9.8911968348170138E-3</c:v>
                </c:pt>
                <c:pt idx="469">
                  <c:v>-7.9365079365079083E-3</c:v>
                </c:pt>
                <c:pt idx="470">
                  <c:v>-7.9129574678535822E-3</c:v>
                </c:pt>
                <c:pt idx="471">
                  <c:v>-7.9051383399209203E-3</c:v>
                </c:pt>
                <c:pt idx="472">
                  <c:v>-6.9306930693069585E-3</c:v>
                </c:pt>
                <c:pt idx="473">
                  <c:v>-6.9444444444444727E-3</c:v>
                </c:pt>
                <c:pt idx="474">
                  <c:v>-9.9502487562189053E-3</c:v>
                </c:pt>
                <c:pt idx="475">
                  <c:v>-1.0912698412698357E-2</c:v>
                </c:pt>
                <c:pt idx="476">
                  <c:v>-8.9285714285713448E-3</c:v>
                </c:pt>
                <c:pt idx="477">
                  <c:v>-1.9920318725099883E-3</c:v>
                </c:pt>
                <c:pt idx="478">
                  <c:v>-2.9940119760478758E-3</c:v>
                </c:pt>
                <c:pt idx="479">
                  <c:v>-4.0000000000000565E-3</c:v>
                </c:pt>
                <c:pt idx="480">
                  <c:v>-5.9940059940059376E-3</c:v>
                </c:pt>
                <c:pt idx="481">
                  <c:v>-5.0000000000000001E-3</c:v>
                </c:pt>
                <c:pt idx="482">
                  <c:v>-4.9850448654037887E-3</c:v>
                </c:pt>
                <c:pt idx="483">
                  <c:v>-4.9800796812749003E-3</c:v>
                </c:pt>
                <c:pt idx="484">
                  <c:v>-3.9880358923229456E-3</c:v>
                </c:pt>
                <c:pt idx="485">
                  <c:v>-3.996003996003911E-3</c:v>
                </c:pt>
                <c:pt idx="486">
                  <c:v>2.0100502512563098E-3</c:v>
                </c:pt>
                <c:pt idx="487">
                  <c:v>2.0060180541625161E-3</c:v>
                </c:pt>
                <c:pt idx="488">
                  <c:v>0</c:v>
                </c:pt>
                <c:pt idx="489">
                  <c:v>-1.9960079840319646E-3</c:v>
                </c:pt>
                <c:pt idx="490">
                  <c:v>-5.005005005005005E-3</c:v>
                </c:pt>
                <c:pt idx="491">
                  <c:v>-2.008032128513942E-3</c:v>
                </c:pt>
                <c:pt idx="492">
                  <c:v>1.0050251256280836E-3</c:v>
                </c:pt>
                <c:pt idx="493">
                  <c:v>3.0150753768843934E-3</c:v>
                </c:pt>
                <c:pt idx="494">
                  <c:v>5.0100200400801601E-3</c:v>
                </c:pt>
                <c:pt idx="495">
                  <c:v>5.005005005005005E-3</c:v>
                </c:pt>
                <c:pt idx="496">
                  <c:v>2.0020020020018879E-3</c:v>
                </c:pt>
                <c:pt idx="497">
                  <c:v>-1.0030090270813292E-3</c:v>
                </c:pt>
                <c:pt idx="498">
                  <c:v>-4.0120361083250322E-3</c:v>
                </c:pt>
                <c:pt idx="499">
                  <c:v>-5.005005005005005E-3</c:v>
                </c:pt>
                <c:pt idx="500">
                  <c:v>-3.0030030030031166E-3</c:v>
                </c:pt>
                <c:pt idx="501">
                  <c:v>-4.0000000000000565E-3</c:v>
                </c:pt>
                <c:pt idx="502">
                  <c:v>-2.0120724346076742E-3</c:v>
                </c:pt>
                <c:pt idx="503">
                  <c:v>-1.0060362173039087E-3</c:v>
                </c:pt>
                <c:pt idx="504">
                  <c:v>-3.0120481927710559E-3</c:v>
                </c:pt>
                <c:pt idx="505">
                  <c:v>-6.0120240480961359E-3</c:v>
                </c:pt>
                <c:pt idx="506">
                  <c:v>-8.9730807577267351E-3</c:v>
                </c:pt>
                <c:pt idx="507">
                  <c:v>-6.9721115537848882E-3</c:v>
                </c:pt>
                <c:pt idx="508">
                  <c:v>-2.9970029970029688E-3</c:v>
                </c:pt>
                <c:pt idx="509">
                  <c:v>2.0080321285140847E-3</c:v>
                </c:pt>
                <c:pt idx="510">
                  <c:v>7.049345417925507E-3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'CPI(月次）'!$I$16</c:f>
              <c:strCache>
                <c:ptCount val="1"/>
                <c:pt idx="0">
                  <c:v>コアCPI</c:v>
                </c:pt>
              </c:strCache>
            </c:strRef>
          </c:tx>
          <c:marker>
            <c:symbol val="none"/>
          </c:marker>
          <c:cat>
            <c:numRef>
              <c:f>'CPI(月次）'!$G$17:$G$527</c:f>
              <c:numCache>
                <c:formatCode>mmm\-yy</c:formatCode>
                <c:ptCount val="511"/>
                <c:pt idx="0">
                  <c:v>25934</c:v>
                </c:pt>
                <c:pt idx="1">
                  <c:v>25965</c:v>
                </c:pt>
                <c:pt idx="2">
                  <c:v>25993</c:v>
                </c:pt>
                <c:pt idx="3">
                  <c:v>26024</c:v>
                </c:pt>
                <c:pt idx="4">
                  <c:v>26054</c:v>
                </c:pt>
                <c:pt idx="5">
                  <c:v>26085</c:v>
                </c:pt>
                <c:pt idx="6">
                  <c:v>26115</c:v>
                </c:pt>
                <c:pt idx="7">
                  <c:v>26146</c:v>
                </c:pt>
                <c:pt idx="8">
                  <c:v>26177</c:v>
                </c:pt>
                <c:pt idx="9">
                  <c:v>26207</c:v>
                </c:pt>
                <c:pt idx="10">
                  <c:v>26238</c:v>
                </c:pt>
                <c:pt idx="11">
                  <c:v>26268</c:v>
                </c:pt>
                <c:pt idx="12">
                  <c:v>26299</c:v>
                </c:pt>
                <c:pt idx="13">
                  <c:v>26330</c:v>
                </c:pt>
                <c:pt idx="14">
                  <c:v>26359</c:v>
                </c:pt>
                <c:pt idx="15">
                  <c:v>26390</c:v>
                </c:pt>
                <c:pt idx="16">
                  <c:v>26420</c:v>
                </c:pt>
                <c:pt idx="17">
                  <c:v>26451</c:v>
                </c:pt>
                <c:pt idx="18">
                  <c:v>26481</c:v>
                </c:pt>
                <c:pt idx="19">
                  <c:v>26512</c:v>
                </c:pt>
                <c:pt idx="20">
                  <c:v>26543</c:v>
                </c:pt>
                <c:pt idx="21">
                  <c:v>26573</c:v>
                </c:pt>
                <c:pt idx="22">
                  <c:v>26604</c:v>
                </c:pt>
                <c:pt idx="23">
                  <c:v>26634</c:v>
                </c:pt>
                <c:pt idx="24">
                  <c:v>26665</c:v>
                </c:pt>
                <c:pt idx="25">
                  <c:v>26696</c:v>
                </c:pt>
                <c:pt idx="26">
                  <c:v>26724</c:v>
                </c:pt>
                <c:pt idx="27">
                  <c:v>26755</c:v>
                </c:pt>
                <c:pt idx="28">
                  <c:v>26785</c:v>
                </c:pt>
                <c:pt idx="29">
                  <c:v>26816</c:v>
                </c:pt>
                <c:pt idx="30">
                  <c:v>26846</c:v>
                </c:pt>
                <c:pt idx="31">
                  <c:v>26877</c:v>
                </c:pt>
                <c:pt idx="32">
                  <c:v>26908</c:v>
                </c:pt>
                <c:pt idx="33">
                  <c:v>26938</c:v>
                </c:pt>
                <c:pt idx="34">
                  <c:v>26969</c:v>
                </c:pt>
                <c:pt idx="35">
                  <c:v>26999</c:v>
                </c:pt>
                <c:pt idx="36">
                  <c:v>27030</c:v>
                </c:pt>
                <c:pt idx="37">
                  <c:v>27061</c:v>
                </c:pt>
                <c:pt idx="38">
                  <c:v>27089</c:v>
                </c:pt>
                <c:pt idx="39">
                  <c:v>27120</c:v>
                </c:pt>
                <c:pt idx="40">
                  <c:v>27150</c:v>
                </c:pt>
                <c:pt idx="41">
                  <c:v>27181</c:v>
                </c:pt>
                <c:pt idx="42">
                  <c:v>27211</c:v>
                </c:pt>
                <c:pt idx="43">
                  <c:v>27242</c:v>
                </c:pt>
                <c:pt idx="44">
                  <c:v>27273</c:v>
                </c:pt>
                <c:pt idx="45">
                  <c:v>27303</c:v>
                </c:pt>
                <c:pt idx="46">
                  <c:v>27334</c:v>
                </c:pt>
                <c:pt idx="47">
                  <c:v>27364</c:v>
                </c:pt>
                <c:pt idx="48">
                  <c:v>27395</c:v>
                </c:pt>
                <c:pt idx="49">
                  <c:v>27426</c:v>
                </c:pt>
                <c:pt idx="50">
                  <c:v>27454</c:v>
                </c:pt>
                <c:pt idx="51">
                  <c:v>27485</c:v>
                </c:pt>
                <c:pt idx="52">
                  <c:v>27515</c:v>
                </c:pt>
                <c:pt idx="53">
                  <c:v>27546</c:v>
                </c:pt>
                <c:pt idx="54">
                  <c:v>27576</c:v>
                </c:pt>
                <c:pt idx="55">
                  <c:v>27607</c:v>
                </c:pt>
                <c:pt idx="56">
                  <c:v>27638</c:v>
                </c:pt>
                <c:pt idx="57">
                  <c:v>27668</c:v>
                </c:pt>
                <c:pt idx="58">
                  <c:v>27699</c:v>
                </c:pt>
                <c:pt idx="59">
                  <c:v>27729</c:v>
                </c:pt>
                <c:pt idx="60">
                  <c:v>27760</c:v>
                </c:pt>
                <c:pt idx="61">
                  <c:v>27791</c:v>
                </c:pt>
                <c:pt idx="62">
                  <c:v>27820</c:v>
                </c:pt>
                <c:pt idx="63">
                  <c:v>27851</c:v>
                </c:pt>
                <c:pt idx="64">
                  <c:v>27881</c:v>
                </c:pt>
                <c:pt idx="65">
                  <c:v>27912</c:v>
                </c:pt>
                <c:pt idx="66">
                  <c:v>27942</c:v>
                </c:pt>
                <c:pt idx="67">
                  <c:v>27973</c:v>
                </c:pt>
                <c:pt idx="68">
                  <c:v>28004</c:v>
                </c:pt>
                <c:pt idx="69">
                  <c:v>28034</c:v>
                </c:pt>
                <c:pt idx="70">
                  <c:v>28065</c:v>
                </c:pt>
                <c:pt idx="71">
                  <c:v>28095</c:v>
                </c:pt>
                <c:pt idx="72">
                  <c:v>28126</c:v>
                </c:pt>
                <c:pt idx="73">
                  <c:v>28157</c:v>
                </c:pt>
                <c:pt idx="74">
                  <c:v>28185</c:v>
                </c:pt>
                <c:pt idx="75">
                  <c:v>28216</c:v>
                </c:pt>
                <c:pt idx="76">
                  <c:v>28246</c:v>
                </c:pt>
                <c:pt idx="77">
                  <c:v>28277</c:v>
                </c:pt>
                <c:pt idx="78">
                  <c:v>28307</c:v>
                </c:pt>
                <c:pt idx="79">
                  <c:v>28338</c:v>
                </c:pt>
                <c:pt idx="80">
                  <c:v>28369</c:v>
                </c:pt>
                <c:pt idx="81">
                  <c:v>28399</c:v>
                </c:pt>
                <c:pt idx="82">
                  <c:v>28430</c:v>
                </c:pt>
                <c:pt idx="83">
                  <c:v>28460</c:v>
                </c:pt>
                <c:pt idx="84">
                  <c:v>28491</c:v>
                </c:pt>
                <c:pt idx="85">
                  <c:v>28522</c:v>
                </c:pt>
                <c:pt idx="86">
                  <c:v>28550</c:v>
                </c:pt>
                <c:pt idx="87">
                  <c:v>28581</c:v>
                </c:pt>
                <c:pt idx="88">
                  <c:v>28611</c:v>
                </c:pt>
                <c:pt idx="89">
                  <c:v>28642</c:v>
                </c:pt>
                <c:pt idx="90">
                  <c:v>28672</c:v>
                </c:pt>
                <c:pt idx="91">
                  <c:v>28703</c:v>
                </c:pt>
                <c:pt idx="92">
                  <c:v>28734</c:v>
                </c:pt>
                <c:pt idx="93">
                  <c:v>28764</c:v>
                </c:pt>
                <c:pt idx="94">
                  <c:v>28795</c:v>
                </c:pt>
                <c:pt idx="95">
                  <c:v>28825</c:v>
                </c:pt>
                <c:pt idx="96">
                  <c:v>28856</c:v>
                </c:pt>
                <c:pt idx="97">
                  <c:v>28887</c:v>
                </c:pt>
                <c:pt idx="98">
                  <c:v>28915</c:v>
                </c:pt>
                <c:pt idx="99">
                  <c:v>28946</c:v>
                </c:pt>
                <c:pt idx="100">
                  <c:v>28976</c:v>
                </c:pt>
                <c:pt idx="101">
                  <c:v>29007</c:v>
                </c:pt>
                <c:pt idx="102">
                  <c:v>29037</c:v>
                </c:pt>
                <c:pt idx="103">
                  <c:v>29068</c:v>
                </c:pt>
                <c:pt idx="104">
                  <c:v>29099</c:v>
                </c:pt>
                <c:pt idx="105">
                  <c:v>29129</c:v>
                </c:pt>
                <c:pt idx="106">
                  <c:v>29160</c:v>
                </c:pt>
                <c:pt idx="107">
                  <c:v>29190</c:v>
                </c:pt>
                <c:pt idx="108">
                  <c:v>29221</c:v>
                </c:pt>
                <c:pt idx="109">
                  <c:v>29252</c:v>
                </c:pt>
                <c:pt idx="110">
                  <c:v>29281</c:v>
                </c:pt>
                <c:pt idx="111">
                  <c:v>29312</c:v>
                </c:pt>
                <c:pt idx="112">
                  <c:v>29342</c:v>
                </c:pt>
                <c:pt idx="113">
                  <c:v>29373</c:v>
                </c:pt>
                <c:pt idx="114">
                  <c:v>29403</c:v>
                </c:pt>
                <c:pt idx="115">
                  <c:v>29434</c:v>
                </c:pt>
                <c:pt idx="116">
                  <c:v>29465</c:v>
                </c:pt>
                <c:pt idx="117">
                  <c:v>29495</c:v>
                </c:pt>
                <c:pt idx="118">
                  <c:v>29526</c:v>
                </c:pt>
                <c:pt idx="119">
                  <c:v>29556</c:v>
                </c:pt>
                <c:pt idx="120">
                  <c:v>29587</c:v>
                </c:pt>
                <c:pt idx="121">
                  <c:v>29618</c:v>
                </c:pt>
                <c:pt idx="122">
                  <c:v>29646</c:v>
                </c:pt>
                <c:pt idx="123">
                  <c:v>29677</c:v>
                </c:pt>
                <c:pt idx="124">
                  <c:v>29707</c:v>
                </c:pt>
                <c:pt idx="125">
                  <c:v>29738</c:v>
                </c:pt>
                <c:pt idx="126">
                  <c:v>29768</c:v>
                </c:pt>
                <c:pt idx="127">
                  <c:v>29799</c:v>
                </c:pt>
                <c:pt idx="128">
                  <c:v>29830</c:v>
                </c:pt>
                <c:pt idx="129">
                  <c:v>29860</c:v>
                </c:pt>
                <c:pt idx="130">
                  <c:v>29891</c:v>
                </c:pt>
                <c:pt idx="131">
                  <c:v>29921</c:v>
                </c:pt>
                <c:pt idx="132">
                  <c:v>29952</c:v>
                </c:pt>
                <c:pt idx="133">
                  <c:v>29983</c:v>
                </c:pt>
                <c:pt idx="134">
                  <c:v>30011</c:v>
                </c:pt>
                <c:pt idx="135">
                  <c:v>30042</c:v>
                </c:pt>
                <c:pt idx="136">
                  <c:v>30072</c:v>
                </c:pt>
                <c:pt idx="137">
                  <c:v>30103</c:v>
                </c:pt>
                <c:pt idx="138">
                  <c:v>30133</c:v>
                </c:pt>
                <c:pt idx="139">
                  <c:v>30164</c:v>
                </c:pt>
                <c:pt idx="140">
                  <c:v>30195</c:v>
                </c:pt>
                <c:pt idx="141">
                  <c:v>30225</c:v>
                </c:pt>
                <c:pt idx="142">
                  <c:v>30256</c:v>
                </c:pt>
                <c:pt idx="143">
                  <c:v>30286</c:v>
                </c:pt>
                <c:pt idx="144">
                  <c:v>30317</c:v>
                </c:pt>
                <c:pt idx="145">
                  <c:v>30348</c:v>
                </c:pt>
                <c:pt idx="146">
                  <c:v>30376</c:v>
                </c:pt>
                <c:pt idx="147">
                  <c:v>30407</c:v>
                </c:pt>
                <c:pt idx="148">
                  <c:v>30437</c:v>
                </c:pt>
                <c:pt idx="149">
                  <c:v>30468</c:v>
                </c:pt>
                <c:pt idx="150">
                  <c:v>30498</c:v>
                </c:pt>
                <c:pt idx="151">
                  <c:v>30529</c:v>
                </c:pt>
                <c:pt idx="152">
                  <c:v>30560</c:v>
                </c:pt>
                <c:pt idx="153">
                  <c:v>30590</c:v>
                </c:pt>
                <c:pt idx="154">
                  <c:v>30621</c:v>
                </c:pt>
                <c:pt idx="155">
                  <c:v>30651</c:v>
                </c:pt>
                <c:pt idx="156">
                  <c:v>30682</c:v>
                </c:pt>
                <c:pt idx="157">
                  <c:v>30713</c:v>
                </c:pt>
                <c:pt idx="158">
                  <c:v>30742</c:v>
                </c:pt>
                <c:pt idx="159">
                  <c:v>30773</c:v>
                </c:pt>
                <c:pt idx="160">
                  <c:v>30803</c:v>
                </c:pt>
                <c:pt idx="161">
                  <c:v>30834</c:v>
                </c:pt>
                <c:pt idx="162">
                  <c:v>30864</c:v>
                </c:pt>
                <c:pt idx="163">
                  <c:v>30895</c:v>
                </c:pt>
                <c:pt idx="164">
                  <c:v>30926</c:v>
                </c:pt>
                <c:pt idx="165">
                  <c:v>30956</c:v>
                </c:pt>
                <c:pt idx="166">
                  <c:v>30987</c:v>
                </c:pt>
                <c:pt idx="167">
                  <c:v>31017</c:v>
                </c:pt>
                <c:pt idx="168">
                  <c:v>31048</c:v>
                </c:pt>
                <c:pt idx="169">
                  <c:v>31079</c:v>
                </c:pt>
                <c:pt idx="170">
                  <c:v>31107</c:v>
                </c:pt>
                <c:pt idx="171">
                  <c:v>31138</c:v>
                </c:pt>
                <c:pt idx="172">
                  <c:v>31168</c:v>
                </c:pt>
                <c:pt idx="173">
                  <c:v>31199</c:v>
                </c:pt>
                <c:pt idx="174">
                  <c:v>31229</c:v>
                </c:pt>
                <c:pt idx="175">
                  <c:v>31260</c:v>
                </c:pt>
                <c:pt idx="176">
                  <c:v>31291</c:v>
                </c:pt>
                <c:pt idx="177">
                  <c:v>31321</c:v>
                </c:pt>
                <c:pt idx="178">
                  <c:v>31352</c:v>
                </c:pt>
                <c:pt idx="179">
                  <c:v>31382</c:v>
                </c:pt>
                <c:pt idx="180">
                  <c:v>31413</c:v>
                </c:pt>
                <c:pt idx="181">
                  <c:v>31444</c:v>
                </c:pt>
                <c:pt idx="182">
                  <c:v>31472</c:v>
                </c:pt>
                <c:pt idx="183">
                  <c:v>31503</c:v>
                </c:pt>
                <c:pt idx="184">
                  <c:v>31533</c:v>
                </c:pt>
                <c:pt idx="185">
                  <c:v>31564</c:v>
                </c:pt>
                <c:pt idx="186">
                  <c:v>31594</c:v>
                </c:pt>
                <c:pt idx="187">
                  <c:v>31625</c:v>
                </c:pt>
                <c:pt idx="188">
                  <c:v>31656</c:v>
                </c:pt>
                <c:pt idx="189">
                  <c:v>31686</c:v>
                </c:pt>
                <c:pt idx="190">
                  <c:v>31717</c:v>
                </c:pt>
                <c:pt idx="191">
                  <c:v>31747</c:v>
                </c:pt>
                <c:pt idx="192">
                  <c:v>31778</c:v>
                </c:pt>
                <c:pt idx="193">
                  <c:v>31809</c:v>
                </c:pt>
                <c:pt idx="194">
                  <c:v>31837</c:v>
                </c:pt>
                <c:pt idx="195">
                  <c:v>31868</c:v>
                </c:pt>
                <c:pt idx="196">
                  <c:v>31898</c:v>
                </c:pt>
                <c:pt idx="197">
                  <c:v>31929</c:v>
                </c:pt>
                <c:pt idx="198">
                  <c:v>31959</c:v>
                </c:pt>
                <c:pt idx="199">
                  <c:v>31990</c:v>
                </c:pt>
                <c:pt idx="200">
                  <c:v>32021</c:v>
                </c:pt>
                <c:pt idx="201">
                  <c:v>32051</c:v>
                </c:pt>
                <c:pt idx="202">
                  <c:v>32082</c:v>
                </c:pt>
                <c:pt idx="203">
                  <c:v>32112</c:v>
                </c:pt>
                <c:pt idx="204">
                  <c:v>32143</c:v>
                </c:pt>
                <c:pt idx="205">
                  <c:v>32174</c:v>
                </c:pt>
                <c:pt idx="206">
                  <c:v>32203</c:v>
                </c:pt>
                <c:pt idx="207">
                  <c:v>32234</c:v>
                </c:pt>
                <c:pt idx="208">
                  <c:v>32264</c:v>
                </c:pt>
                <c:pt idx="209">
                  <c:v>32295</c:v>
                </c:pt>
                <c:pt idx="210">
                  <c:v>32325</c:v>
                </c:pt>
                <c:pt idx="211">
                  <c:v>32356</c:v>
                </c:pt>
                <c:pt idx="212">
                  <c:v>32387</c:v>
                </c:pt>
                <c:pt idx="213">
                  <c:v>32417</c:v>
                </c:pt>
                <c:pt idx="214">
                  <c:v>32448</c:v>
                </c:pt>
                <c:pt idx="215">
                  <c:v>32478</c:v>
                </c:pt>
                <c:pt idx="216">
                  <c:v>32509</c:v>
                </c:pt>
                <c:pt idx="217">
                  <c:v>32540</c:v>
                </c:pt>
                <c:pt idx="218">
                  <c:v>32568</c:v>
                </c:pt>
                <c:pt idx="219">
                  <c:v>32599</c:v>
                </c:pt>
                <c:pt idx="220">
                  <c:v>32629</c:v>
                </c:pt>
                <c:pt idx="221">
                  <c:v>32660</c:v>
                </c:pt>
                <c:pt idx="222">
                  <c:v>32690</c:v>
                </c:pt>
                <c:pt idx="223">
                  <c:v>32721</c:v>
                </c:pt>
                <c:pt idx="224">
                  <c:v>32752</c:v>
                </c:pt>
                <c:pt idx="225">
                  <c:v>32782</c:v>
                </c:pt>
                <c:pt idx="226">
                  <c:v>32813</c:v>
                </c:pt>
                <c:pt idx="227">
                  <c:v>32843</c:v>
                </c:pt>
                <c:pt idx="228">
                  <c:v>32874</c:v>
                </c:pt>
                <c:pt idx="229">
                  <c:v>32905</c:v>
                </c:pt>
                <c:pt idx="230">
                  <c:v>32933</c:v>
                </c:pt>
                <c:pt idx="231">
                  <c:v>32964</c:v>
                </c:pt>
                <c:pt idx="232">
                  <c:v>32994</c:v>
                </c:pt>
                <c:pt idx="233">
                  <c:v>33025</c:v>
                </c:pt>
                <c:pt idx="234">
                  <c:v>33055</c:v>
                </c:pt>
                <c:pt idx="235">
                  <c:v>33086</c:v>
                </c:pt>
                <c:pt idx="236">
                  <c:v>33117</c:v>
                </c:pt>
                <c:pt idx="237">
                  <c:v>33147</c:v>
                </c:pt>
                <c:pt idx="238">
                  <c:v>33178</c:v>
                </c:pt>
                <c:pt idx="239">
                  <c:v>33208</c:v>
                </c:pt>
                <c:pt idx="240">
                  <c:v>33239</c:v>
                </c:pt>
                <c:pt idx="241">
                  <c:v>33270</c:v>
                </c:pt>
                <c:pt idx="242">
                  <c:v>33298</c:v>
                </c:pt>
                <c:pt idx="243">
                  <c:v>33329</c:v>
                </c:pt>
                <c:pt idx="244">
                  <c:v>33359</c:v>
                </c:pt>
                <c:pt idx="245">
                  <c:v>33390</c:v>
                </c:pt>
                <c:pt idx="246">
                  <c:v>33420</c:v>
                </c:pt>
                <c:pt idx="247">
                  <c:v>33451</c:v>
                </c:pt>
                <c:pt idx="248">
                  <c:v>33482</c:v>
                </c:pt>
                <c:pt idx="249">
                  <c:v>33512</c:v>
                </c:pt>
                <c:pt idx="250">
                  <c:v>33543</c:v>
                </c:pt>
                <c:pt idx="251">
                  <c:v>33573</c:v>
                </c:pt>
                <c:pt idx="252">
                  <c:v>33604</c:v>
                </c:pt>
                <c:pt idx="253">
                  <c:v>33635</c:v>
                </c:pt>
                <c:pt idx="254">
                  <c:v>33664</c:v>
                </c:pt>
                <c:pt idx="255">
                  <c:v>33695</c:v>
                </c:pt>
                <c:pt idx="256">
                  <c:v>33725</c:v>
                </c:pt>
                <c:pt idx="257">
                  <c:v>33756</c:v>
                </c:pt>
                <c:pt idx="258">
                  <c:v>33786</c:v>
                </c:pt>
                <c:pt idx="259">
                  <c:v>33817</c:v>
                </c:pt>
                <c:pt idx="260">
                  <c:v>33848</c:v>
                </c:pt>
                <c:pt idx="261">
                  <c:v>33878</c:v>
                </c:pt>
                <c:pt idx="262">
                  <c:v>33909</c:v>
                </c:pt>
                <c:pt idx="263">
                  <c:v>33939</c:v>
                </c:pt>
                <c:pt idx="264">
                  <c:v>33970</c:v>
                </c:pt>
                <c:pt idx="265">
                  <c:v>34001</c:v>
                </c:pt>
                <c:pt idx="266">
                  <c:v>34029</c:v>
                </c:pt>
                <c:pt idx="267">
                  <c:v>34060</c:v>
                </c:pt>
                <c:pt idx="268">
                  <c:v>34090</c:v>
                </c:pt>
                <c:pt idx="269">
                  <c:v>34121</c:v>
                </c:pt>
                <c:pt idx="270">
                  <c:v>34151</c:v>
                </c:pt>
                <c:pt idx="271">
                  <c:v>34182</c:v>
                </c:pt>
                <c:pt idx="272">
                  <c:v>34213</c:v>
                </c:pt>
                <c:pt idx="273">
                  <c:v>34243</c:v>
                </c:pt>
                <c:pt idx="274">
                  <c:v>34274</c:v>
                </c:pt>
                <c:pt idx="275">
                  <c:v>34304</c:v>
                </c:pt>
                <c:pt idx="276">
                  <c:v>34335</c:v>
                </c:pt>
                <c:pt idx="277">
                  <c:v>34366</c:v>
                </c:pt>
                <c:pt idx="278">
                  <c:v>34394</c:v>
                </c:pt>
                <c:pt idx="279">
                  <c:v>34425</c:v>
                </c:pt>
                <c:pt idx="280">
                  <c:v>34455</c:v>
                </c:pt>
                <c:pt idx="281">
                  <c:v>34486</c:v>
                </c:pt>
                <c:pt idx="282">
                  <c:v>34516</c:v>
                </c:pt>
                <c:pt idx="283">
                  <c:v>34547</c:v>
                </c:pt>
                <c:pt idx="284">
                  <c:v>34578</c:v>
                </c:pt>
                <c:pt idx="285">
                  <c:v>34608</c:v>
                </c:pt>
                <c:pt idx="286">
                  <c:v>34639</c:v>
                </c:pt>
                <c:pt idx="287">
                  <c:v>34669</c:v>
                </c:pt>
                <c:pt idx="288">
                  <c:v>34700</c:v>
                </c:pt>
                <c:pt idx="289">
                  <c:v>34731</c:v>
                </c:pt>
                <c:pt idx="290">
                  <c:v>34759</c:v>
                </c:pt>
                <c:pt idx="291">
                  <c:v>34790</c:v>
                </c:pt>
                <c:pt idx="292">
                  <c:v>34820</c:v>
                </c:pt>
                <c:pt idx="293">
                  <c:v>34851</c:v>
                </c:pt>
                <c:pt idx="294">
                  <c:v>34881</c:v>
                </c:pt>
                <c:pt idx="295">
                  <c:v>34912</c:v>
                </c:pt>
                <c:pt idx="296">
                  <c:v>34943</c:v>
                </c:pt>
                <c:pt idx="297">
                  <c:v>34973</c:v>
                </c:pt>
                <c:pt idx="298">
                  <c:v>35004</c:v>
                </c:pt>
                <c:pt idx="299">
                  <c:v>35034</c:v>
                </c:pt>
                <c:pt idx="300">
                  <c:v>35065</c:v>
                </c:pt>
                <c:pt idx="301">
                  <c:v>35096</c:v>
                </c:pt>
                <c:pt idx="302">
                  <c:v>35125</c:v>
                </c:pt>
                <c:pt idx="303">
                  <c:v>35156</c:v>
                </c:pt>
                <c:pt idx="304">
                  <c:v>35186</c:v>
                </c:pt>
                <c:pt idx="305">
                  <c:v>35217</c:v>
                </c:pt>
                <c:pt idx="306">
                  <c:v>35247</c:v>
                </c:pt>
                <c:pt idx="307">
                  <c:v>35278</c:v>
                </c:pt>
                <c:pt idx="308">
                  <c:v>35309</c:v>
                </c:pt>
                <c:pt idx="309">
                  <c:v>35339</c:v>
                </c:pt>
                <c:pt idx="310">
                  <c:v>35370</c:v>
                </c:pt>
                <c:pt idx="311">
                  <c:v>35400</c:v>
                </c:pt>
                <c:pt idx="312">
                  <c:v>35431</c:v>
                </c:pt>
                <c:pt idx="313">
                  <c:v>35462</c:v>
                </c:pt>
                <c:pt idx="314">
                  <c:v>35490</c:v>
                </c:pt>
                <c:pt idx="315">
                  <c:v>35521</c:v>
                </c:pt>
                <c:pt idx="316">
                  <c:v>35551</c:v>
                </c:pt>
                <c:pt idx="317">
                  <c:v>35582</c:v>
                </c:pt>
                <c:pt idx="318">
                  <c:v>35612</c:v>
                </c:pt>
                <c:pt idx="319">
                  <c:v>35643</c:v>
                </c:pt>
                <c:pt idx="320">
                  <c:v>35674</c:v>
                </c:pt>
                <c:pt idx="321">
                  <c:v>35704</c:v>
                </c:pt>
                <c:pt idx="322">
                  <c:v>35735</c:v>
                </c:pt>
                <c:pt idx="323">
                  <c:v>35765</c:v>
                </c:pt>
                <c:pt idx="324">
                  <c:v>35796</c:v>
                </c:pt>
                <c:pt idx="325">
                  <c:v>35827</c:v>
                </c:pt>
                <c:pt idx="326">
                  <c:v>35855</c:v>
                </c:pt>
                <c:pt idx="327">
                  <c:v>35886</c:v>
                </c:pt>
                <c:pt idx="328">
                  <c:v>35916</c:v>
                </c:pt>
                <c:pt idx="329">
                  <c:v>35947</c:v>
                </c:pt>
                <c:pt idx="330">
                  <c:v>35977</c:v>
                </c:pt>
                <c:pt idx="331">
                  <c:v>36008</c:v>
                </c:pt>
                <c:pt idx="332">
                  <c:v>36039</c:v>
                </c:pt>
                <c:pt idx="333">
                  <c:v>36069</c:v>
                </c:pt>
                <c:pt idx="334">
                  <c:v>36100</c:v>
                </c:pt>
                <c:pt idx="335">
                  <c:v>36130</c:v>
                </c:pt>
                <c:pt idx="336">
                  <c:v>36161</c:v>
                </c:pt>
                <c:pt idx="337">
                  <c:v>36192</c:v>
                </c:pt>
                <c:pt idx="338">
                  <c:v>36220</c:v>
                </c:pt>
                <c:pt idx="339">
                  <c:v>36251</c:v>
                </c:pt>
                <c:pt idx="340">
                  <c:v>36281</c:v>
                </c:pt>
                <c:pt idx="341">
                  <c:v>36312</c:v>
                </c:pt>
                <c:pt idx="342">
                  <c:v>36342</c:v>
                </c:pt>
                <c:pt idx="343">
                  <c:v>36373</c:v>
                </c:pt>
                <c:pt idx="344">
                  <c:v>36404</c:v>
                </c:pt>
                <c:pt idx="345">
                  <c:v>36434</c:v>
                </c:pt>
                <c:pt idx="346">
                  <c:v>36465</c:v>
                </c:pt>
                <c:pt idx="347">
                  <c:v>36495</c:v>
                </c:pt>
                <c:pt idx="348">
                  <c:v>36526</c:v>
                </c:pt>
                <c:pt idx="349">
                  <c:v>36557</c:v>
                </c:pt>
                <c:pt idx="350">
                  <c:v>36586</c:v>
                </c:pt>
                <c:pt idx="351">
                  <c:v>36617</c:v>
                </c:pt>
                <c:pt idx="352">
                  <c:v>36647</c:v>
                </c:pt>
                <c:pt idx="353">
                  <c:v>36678</c:v>
                </c:pt>
                <c:pt idx="354">
                  <c:v>36708</c:v>
                </c:pt>
                <c:pt idx="355">
                  <c:v>36739</c:v>
                </c:pt>
                <c:pt idx="356">
                  <c:v>36770</c:v>
                </c:pt>
                <c:pt idx="357">
                  <c:v>36800</c:v>
                </c:pt>
                <c:pt idx="358">
                  <c:v>36831</c:v>
                </c:pt>
                <c:pt idx="359">
                  <c:v>36861</c:v>
                </c:pt>
                <c:pt idx="360">
                  <c:v>36892</c:v>
                </c:pt>
                <c:pt idx="361">
                  <c:v>36923</c:v>
                </c:pt>
                <c:pt idx="362">
                  <c:v>36951</c:v>
                </c:pt>
                <c:pt idx="363">
                  <c:v>36982</c:v>
                </c:pt>
                <c:pt idx="364">
                  <c:v>37012</c:v>
                </c:pt>
                <c:pt idx="365">
                  <c:v>37043</c:v>
                </c:pt>
                <c:pt idx="366">
                  <c:v>37073</c:v>
                </c:pt>
                <c:pt idx="367">
                  <c:v>37104</c:v>
                </c:pt>
                <c:pt idx="368">
                  <c:v>37135</c:v>
                </c:pt>
                <c:pt idx="369">
                  <c:v>37165</c:v>
                </c:pt>
                <c:pt idx="370">
                  <c:v>37196</c:v>
                </c:pt>
                <c:pt idx="371">
                  <c:v>37226</c:v>
                </c:pt>
                <c:pt idx="372">
                  <c:v>37257</c:v>
                </c:pt>
                <c:pt idx="373">
                  <c:v>37288</c:v>
                </c:pt>
                <c:pt idx="374">
                  <c:v>37316</c:v>
                </c:pt>
                <c:pt idx="375">
                  <c:v>37347</c:v>
                </c:pt>
                <c:pt idx="376">
                  <c:v>37377</c:v>
                </c:pt>
                <c:pt idx="377">
                  <c:v>37408</c:v>
                </c:pt>
                <c:pt idx="378">
                  <c:v>37438</c:v>
                </c:pt>
                <c:pt idx="379">
                  <c:v>37469</c:v>
                </c:pt>
                <c:pt idx="380">
                  <c:v>37500</c:v>
                </c:pt>
                <c:pt idx="381">
                  <c:v>37530</c:v>
                </c:pt>
                <c:pt idx="382">
                  <c:v>37561</c:v>
                </c:pt>
                <c:pt idx="383">
                  <c:v>37591</c:v>
                </c:pt>
                <c:pt idx="384">
                  <c:v>37622</c:v>
                </c:pt>
                <c:pt idx="385">
                  <c:v>37653</c:v>
                </c:pt>
                <c:pt idx="386">
                  <c:v>37681</c:v>
                </c:pt>
                <c:pt idx="387">
                  <c:v>37712</c:v>
                </c:pt>
                <c:pt idx="388">
                  <c:v>37742</c:v>
                </c:pt>
                <c:pt idx="389">
                  <c:v>37773</c:v>
                </c:pt>
                <c:pt idx="390">
                  <c:v>37803</c:v>
                </c:pt>
                <c:pt idx="391">
                  <c:v>37834</c:v>
                </c:pt>
                <c:pt idx="392">
                  <c:v>37865</c:v>
                </c:pt>
                <c:pt idx="393">
                  <c:v>37895</c:v>
                </c:pt>
                <c:pt idx="394">
                  <c:v>37926</c:v>
                </c:pt>
                <c:pt idx="395">
                  <c:v>37956</c:v>
                </c:pt>
                <c:pt idx="396">
                  <c:v>37987</c:v>
                </c:pt>
                <c:pt idx="397">
                  <c:v>38018</c:v>
                </c:pt>
                <c:pt idx="398">
                  <c:v>38047</c:v>
                </c:pt>
                <c:pt idx="399">
                  <c:v>38078</c:v>
                </c:pt>
                <c:pt idx="400">
                  <c:v>38108</c:v>
                </c:pt>
                <c:pt idx="401">
                  <c:v>38139</c:v>
                </c:pt>
                <c:pt idx="402">
                  <c:v>38169</c:v>
                </c:pt>
                <c:pt idx="403">
                  <c:v>38200</c:v>
                </c:pt>
                <c:pt idx="404">
                  <c:v>38231</c:v>
                </c:pt>
                <c:pt idx="405">
                  <c:v>38261</c:v>
                </c:pt>
                <c:pt idx="406">
                  <c:v>38292</c:v>
                </c:pt>
                <c:pt idx="407">
                  <c:v>38322</c:v>
                </c:pt>
                <c:pt idx="408">
                  <c:v>38353</c:v>
                </c:pt>
                <c:pt idx="409">
                  <c:v>38384</c:v>
                </c:pt>
                <c:pt idx="410">
                  <c:v>38412</c:v>
                </c:pt>
                <c:pt idx="411">
                  <c:v>38443</c:v>
                </c:pt>
                <c:pt idx="412">
                  <c:v>38473</c:v>
                </c:pt>
                <c:pt idx="413">
                  <c:v>38504</c:v>
                </c:pt>
                <c:pt idx="414">
                  <c:v>38534</c:v>
                </c:pt>
                <c:pt idx="415">
                  <c:v>38565</c:v>
                </c:pt>
                <c:pt idx="416">
                  <c:v>38596</c:v>
                </c:pt>
                <c:pt idx="417">
                  <c:v>38626</c:v>
                </c:pt>
                <c:pt idx="418">
                  <c:v>38657</c:v>
                </c:pt>
                <c:pt idx="419">
                  <c:v>38687</c:v>
                </c:pt>
                <c:pt idx="420">
                  <c:v>38718</c:v>
                </c:pt>
                <c:pt idx="421">
                  <c:v>38749</c:v>
                </c:pt>
                <c:pt idx="422">
                  <c:v>38777</c:v>
                </c:pt>
                <c:pt idx="423">
                  <c:v>38808</c:v>
                </c:pt>
                <c:pt idx="424">
                  <c:v>38838</c:v>
                </c:pt>
                <c:pt idx="425">
                  <c:v>38869</c:v>
                </c:pt>
                <c:pt idx="426">
                  <c:v>38899</c:v>
                </c:pt>
                <c:pt idx="427">
                  <c:v>38930</c:v>
                </c:pt>
                <c:pt idx="428">
                  <c:v>38961</c:v>
                </c:pt>
                <c:pt idx="429">
                  <c:v>38991</c:v>
                </c:pt>
                <c:pt idx="430">
                  <c:v>39022</c:v>
                </c:pt>
                <c:pt idx="431">
                  <c:v>39052</c:v>
                </c:pt>
                <c:pt idx="432">
                  <c:v>39083</c:v>
                </c:pt>
                <c:pt idx="433">
                  <c:v>39114</c:v>
                </c:pt>
                <c:pt idx="434">
                  <c:v>39142</c:v>
                </c:pt>
                <c:pt idx="435">
                  <c:v>39173</c:v>
                </c:pt>
                <c:pt idx="436">
                  <c:v>39203</c:v>
                </c:pt>
                <c:pt idx="437">
                  <c:v>39234</c:v>
                </c:pt>
                <c:pt idx="438">
                  <c:v>39264</c:v>
                </c:pt>
                <c:pt idx="439">
                  <c:v>39295</c:v>
                </c:pt>
                <c:pt idx="440">
                  <c:v>39326</c:v>
                </c:pt>
                <c:pt idx="441">
                  <c:v>39356</c:v>
                </c:pt>
                <c:pt idx="442">
                  <c:v>39387</c:v>
                </c:pt>
                <c:pt idx="443">
                  <c:v>39417</c:v>
                </c:pt>
                <c:pt idx="444">
                  <c:v>39448</c:v>
                </c:pt>
                <c:pt idx="445">
                  <c:v>39479</c:v>
                </c:pt>
                <c:pt idx="446">
                  <c:v>39508</c:v>
                </c:pt>
                <c:pt idx="447">
                  <c:v>39539</c:v>
                </c:pt>
                <c:pt idx="448">
                  <c:v>39569</c:v>
                </c:pt>
                <c:pt idx="449">
                  <c:v>39600</c:v>
                </c:pt>
                <c:pt idx="450">
                  <c:v>39630</c:v>
                </c:pt>
                <c:pt idx="451">
                  <c:v>39661</c:v>
                </c:pt>
                <c:pt idx="452">
                  <c:v>39692</c:v>
                </c:pt>
                <c:pt idx="453">
                  <c:v>39722</c:v>
                </c:pt>
                <c:pt idx="454">
                  <c:v>39753</c:v>
                </c:pt>
                <c:pt idx="455">
                  <c:v>39783</c:v>
                </c:pt>
                <c:pt idx="456">
                  <c:v>39814</c:v>
                </c:pt>
                <c:pt idx="457">
                  <c:v>39845</c:v>
                </c:pt>
                <c:pt idx="458">
                  <c:v>39873</c:v>
                </c:pt>
                <c:pt idx="459">
                  <c:v>39904</c:v>
                </c:pt>
                <c:pt idx="460">
                  <c:v>39934</c:v>
                </c:pt>
                <c:pt idx="461">
                  <c:v>39965</c:v>
                </c:pt>
                <c:pt idx="462">
                  <c:v>39995</c:v>
                </c:pt>
                <c:pt idx="463">
                  <c:v>40026</c:v>
                </c:pt>
                <c:pt idx="464">
                  <c:v>40057</c:v>
                </c:pt>
                <c:pt idx="465">
                  <c:v>40087</c:v>
                </c:pt>
                <c:pt idx="466">
                  <c:v>40118</c:v>
                </c:pt>
                <c:pt idx="467">
                  <c:v>40148</c:v>
                </c:pt>
                <c:pt idx="468">
                  <c:v>40179</c:v>
                </c:pt>
                <c:pt idx="469">
                  <c:v>40210</c:v>
                </c:pt>
                <c:pt idx="470">
                  <c:v>40238</c:v>
                </c:pt>
                <c:pt idx="471">
                  <c:v>40269</c:v>
                </c:pt>
                <c:pt idx="472">
                  <c:v>40299</c:v>
                </c:pt>
                <c:pt idx="473">
                  <c:v>40330</c:v>
                </c:pt>
                <c:pt idx="474">
                  <c:v>40360</c:v>
                </c:pt>
                <c:pt idx="475">
                  <c:v>40391</c:v>
                </c:pt>
                <c:pt idx="476">
                  <c:v>40422</c:v>
                </c:pt>
                <c:pt idx="477">
                  <c:v>40452</c:v>
                </c:pt>
                <c:pt idx="478">
                  <c:v>40483</c:v>
                </c:pt>
                <c:pt idx="479">
                  <c:v>40513</c:v>
                </c:pt>
                <c:pt idx="480">
                  <c:v>40544</c:v>
                </c:pt>
                <c:pt idx="481">
                  <c:v>40575</c:v>
                </c:pt>
                <c:pt idx="482">
                  <c:v>40603</c:v>
                </c:pt>
                <c:pt idx="483">
                  <c:v>40634</c:v>
                </c:pt>
                <c:pt idx="484">
                  <c:v>40664</c:v>
                </c:pt>
                <c:pt idx="485">
                  <c:v>40695</c:v>
                </c:pt>
                <c:pt idx="486">
                  <c:v>40725</c:v>
                </c:pt>
                <c:pt idx="487">
                  <c:v>40756</c:v>
                </c:pt>
                <c:pt idx="488">
                  <c:v>40787</c:v>
                </c:pt>
                <c:pt idx="489">
                  <c:v>40817</c:v>
                </c:pt>
                <c:pt idx="490">
                  <c:v>40848</c:v>
                </c:pt>
                <c:pt idx="491">
                  <c:v>40878</c:v>
                </c:pt>
                <c:pt idx="492">
                  <c:v>40909</c:v>
                </c:pt>
                <c:pt idx="493">
                  <c:v>40940</c:v>
                </c:pt>
                <c:pt idx="494">
                  <c:v>40969</c:v>
                </c:pt>
                <c:pt idx="495">
                  <c:v>41000</c:v>
                </c:pt>
                <c:pt idx="496">
                  <c:v>41030</c:v>
                </c:pt>
                <c:pt idx="497">
                  <c:v>41061</c:v>
                </c:pt>
                <c:pt idx="498">
                  <c:v>41091</c:v>
                </c:pt>
                <c:pt idx="499">
                  <c:v>41122</c:v>
                </c:pt>
                <c:pt idx="500">
                  <c:v>41153</c:v>
                </c:pt>
                <c:pt idx="501">
                  <c:v>41183</c:v>
                </c:pt>
                <c:pt idx="502">
                  <c:v>41214</c:v>
                </c:pt>
                <c:pt idx="503">
                  <c:v>41244</c:v>
                </c:pt>
                <c:pt idx="504">
                  <c:v>41275</c:v>
                </c:pt>
                <c:pt idx="505">
                  <c:v>41306</c:v>
                </c:pt>
                <c:pt idx="506">
                  <c:v>41334</c:v>
                </c:pt>
                <c:pt idx="507">
                  <c:v>41365</c:v>
                </c:pt>
                <c:pt idx="508">
                  <c:v>41395</c:v>
                </c:pt>
                <c:pt idx="509">
                  <c:v>41426</c:v>
                </c:pt>
                <c:pt idx="510">
                  <c:v>41456</c:v>
                </c:pt>
              </c:numCache>
            </c:numRef>
          </c:cat>
          <c:val>
            <c:numRef>
              <c:f>'CPI(月次）'!$I$17:$I$527</c:f>
              <c:numCache>
                <c:formatCode>0.00%</c:formatCode>
                <c:ptCount val="511"/>
                <c:pt idx="0">
                  <c:v>6.25E-2</c:v>
                </c:pt>
                <c:pt idx="1">
                  <c:v>6.25E-2</c:v>
                </c:pt>
                <c:pt idx="2">
                  <c:v>6.5420560747663586E-2</c:v>
                </c:pt>
                <c:pt idx="3">
                  <c:v>6.7901234567901328E-2</c:v>
                </c:pt>
                <c:pt idx="4">
                  <c:v>7.0769230769230682E-2</c:v>
                </c:pt>
                <c:pt idx="5">
                  <c:v>7.6687116564417179E-2</c:v>
                </c:pt>
                <c:pt idx="6">
                  <c:v>7.3394495412843985E-2</c:v>
                </c:pt>
                <c:pt idx="7">
                  <c:v>7.3394495412843985E-2</c:v>
                </c:pt>
                <c:pt idx="8">
                  <c:v>6.9486404833836765E-2</c:v>
                </c:pt>
                <c:pt idx="9">
                  <c:v>6.287425149700604E-2</c:v>
                </c:pt>
                <c:pt idx="10">
                  <c:v>5.9523809523809521E-2</c:v>
                </c:pt>
                <c:pt idx="11">
                  <c:v>5.3097345132743494E-2</c:v>
                </c:pt>
                <c:pt idx="12">
                  <c:v>5.2941176470588151E-2</c:v>
                </c:pt>
                <c:pt idx="13">
                  <c:v>5.5882352941176432E-2</c:v>
                </c:pt>
                <c:pt idx="14">
                  <c:v>5.5555555555555511E-2</c:v>
                </c:pt>
                <c:pt idx="15">
                  <c:v>5.2023121387283155E-2</c:v>
                </c:pt>
                <c:pt idx="16">
                  <c:v>4.8850574712643764E-2</c:v>
                </c:pt>
                <c:pt idx="17">
                  <c:v>4.8433048433048312E-2</c:v>
                </c:pt>
                <c:pt idx="18">
                  <c:v>5.1282051282051197E-2</c:v>
                </c:pt>
                <c:pt idx="19">
                  <c:v>5.1282051282051197E-2</c:v>
                </c:pt>
                <c:pt idx="20">
                  <c:v>4.8022598870056582E-2</c:v>
                </c:pt>
                <c:pt idx="21">
                  <c:v>5.6338028169014086E-2</c:v>
                </c:pt>
                <c:pt idx="22">
                  <c:v>5.898876404494386E-2</c:v>
                </c:pt>
                <c:pt idx="23">
                  <c:v>6.1624649859943856E-2</c:v>
                </c:pt>
                <c:pt idx="24">
                  <c:v>6.4245810055866048E-2</c:v>
                </c:pt>
                <c:pt idx="25">
                  <c:v>7.2423398328690852E-2</c:v>
                </c:pt>
                <c:pt idx="26">
                  <c:v>8.5872576177285359E-2</c:v>
                </c:pt>
                <c:pt idx="27">
                  <c:v>9.3406593406593366E-2</c:v>
                </c:pt>
                <c:pt idx="28">
                  <c:v>0.10410958904109581</c:v>
                </c:pt>
                <c:pt idx="29">
                  <c:v>0.10869565217391305</c:v>
                </c:pt>
                <c:pt idx="30">
                  <c:v>0.11382113821138219</c:v>
                </c:pt>
                <c:pt idx="31">
                  <c:v>0.11653116531165324</c:v>
                </c:pt>
                <c:pt idx="32">
                  <c:v>0.13477088948787061</c:v>
                </c:pt>
                <c:pt idx="33">
                  <c:v>0.13600000000000004</c:v>
                </c:pt>
                <c:pt idx="34">
                  <c:v>0.14588859416445621</c:v>
                </c:pt>
                <c:pt idx="35">
                  <c:v>0.17678100263852251</c:v>
                </c:pt>
                <c:pt idx="36">
                  <c:v>0.20997375328083989</c:v>
                </c:pt>
                <c:pt idx="37">
                  <c:v>0.22857142857142851</c:v>
                </c:pt>
                <c:pt idx="38">
                  <c:v>0.21683673469387754</c:v>
                </c:pt>
                <c:pt idx="39">
                  <c:v>0.21859296482412069</c:v>
                </c:pt>
                <c:pt idx="40">
                  <c:v>0.22332506203473948</c:v>
                </c:pt>
                <c:pt idx="41">
                  <c:v>0.22303921568627455</c:v>
                </c:pt>
                <c:pt idx="42">
                  <c:v>0.22871046228710459</c:v>
                </c:pt>
                <c:pt idx="43">
                  <c:v>0.23058252427184464</c:v>
                </c:pt>
                <c:pt idx="44">
                  <c:v>0.22090261282660326</c:v>
                </c:pt>
                <c:pt idx="45">
                  <c:v>0.244131455399061</c:v>
                </c:pt>
                <c:pt idx="46">
                  <c:v>0.24305555555555555</c:v>
                </c:pt>
                <c:pt idx="47">
                  <c:v>0.21076233183856499</c:v>
                </c:pt>
                <c:pt idx="48">
                  <c:v>0.17787418655097603</c:v>
                </c:pt>
                <c:pt idx="49">
                  <c:v>0.15010570824524316</c:v>
                </c:pt>
                <c:pt idx="50">
                  <c:v>0.14465408805031443</c:v>
                </c:pt>
                <c:pt idx="51">
                  <c:v>0.14639175257731962</c:v>
                </c:pt>
                <c:pt idx="52">
                  <c:v>0.1338742393509128</c:v>
                </c:pt>
                <c:pt idx="53">
                  <c:v>0.12625250501002014</c:v>
                </c:pt>
                <c:pt idx="54">
                  <c:v>0.11881188118811881</c:v>
                </c:pt>
                <c:pt idx="55">
                  <c:v>0.10848126232741617</c:v>
                </c:pt>
                <c:pt idx="56">
                  <c:v>0.11284046692607012</c:v>
                </c:pt>
                <c:pt idx="57">
                  <c:v>8.6792452830188702E-2</c:v>
                </c:pt>
                <c:pt idx="58">
                  <c:v>7.6350093109869538E-2</c:v>
                </c:pt>
                <c:pt idx="59">
                  <c:v>7.407407407407407E-2</c:v>
                </c:pt>
                <c:pt idx="60">
                  <c:v>8.1031307550644679E-2</c:v>
                </c:pt>
                <c:pt idx="61">
                  <c:v>8.4558823529411797E-2</c:v>
                </c:pt>
                <c:pt idx="62">
                  <c:v>8.4249084249084269E-2</c:v>
                </c:pt>
                <c:pt idx="63">
                  <c:v>8.4532374100719343E-2</c:v>
                </c:pt>
                <c:pt idx="64">
                  <c:v>8.7656529516994611E-2</c:v>
                </c:pt>
                <c:pt idx="65">
                  <c:v>8.7188612099644097E-2</c:v>
                </c:pt>
                <c:pt idx="66">
                  <c:v>8.8495575221238937E-2</c:v>
                </c:pt>
                <c:pt idx="67">
                  <c:v>9.2526690391458999E-2</c:v>
                </c:pt>
                <c:pt idx="68">
                  <c:v>9.0909090909090828E-2</c:v>
                </c:pt>
                <c:pt idx="69">
                  <c:v>8.8541666666666685E-2</c:v>
                </c:pt>
                <c:pt idx="70">
                  <c:v>9.3425605536332279E-2</c:v>
                </c:pt>
                <c:pt idx="71">
                  <c:v>0.10517241379310335</c:v>
                </c:pt>
                <c:pt idx="72">
                  <c:v>9.1993185689948742E-2</c:v>
                </c:pt>
                <c:pt idx="73">
                  <c:v>8.8135593220339037E-2</c:v>
                </c:pt>
                <c:pt idx="74">
                  <c:v>8.9527027027026973E-2</c:v>
                </c:pt>
                <c:pt idx="75">
                  <c:v>8.6235489220563899E-2</c:v>
                </c:pt>
                <c:pt idx="76">
                  <c:v>8.8815789473684306E-2</c:v>
                </c:pt>
                <c:pt idx="77">
                  <c:v>8.6743044189852764E-2</c:v>
                </c:pt>
                <c:pt idx="78">
                  <c:v>8.292682926829259E-2</c:v>
                </c:pt>
                <c:pt idx="79">
                  <c:v>7.9804560260586299E-2</c:v>
                </c:pt>
                <c:pt idx="80">
                  <c:v>7.5320512820512747E-2</c:v>
                </c:pt>
                <c:pt idx="81">
                  <c:v>7.6555023923444931E-2</c:v>
                </c:pt>
                <c:pt idx="82">
                  <c:v>6.962025316455682E-2</c:v>
                </c:pt>
                <c:pt idx="83">
                  <c:v>5.7722308892355745E-2</c:v>
                </c:pt>
                <c:pt idx="84">
                  <c:v>5.6162246489859735E-2</c:v>
                </c:pt>
                <c:pt idx="85">
                  <c:v>5.6074766355140096E-2</c:v>
                </c:pt>
                <c:pt idx="86">
                  <c:v>5.5813953488372002E-2</c:v>
                </c:pt>
                <c:pt idx="87">
                  <c:v>4.885496183206111E-2</c:v>
                </c:pt>
                <c:pt idx="88">
                  <c:v>4.682779456193345E-2</c:v>
                </c:pt>
                <c:pt idx="89">
                  <c:v>4.3674698795180593E-2</c:v>
                </c:pt>
                <c:pt idx="90">
                  <c:v>4.2042042042042219E-2</c:v>
                </c:pt>
                <c:pt idx="91">
                  <c:v>4.3740573152337946E-2</c:v>
                </c:pt>
                <c:pt idx="92">
                  <c:v>3.8748137108792977E-2</c:v>
                </c:pt>
                <c:pt idx="93">
                  <c:v>3.4074074074074034E-2</c:v>
                </c:pt>
                <c:pt idx="94">
                  <c:v>3.4023668639053428E-2</c:v>
                </c:pt>
                <c:pt idx="95">
                  <c:v>3.2448377581120985E-2</c:v>
                </c:pt>
                <c:pt idx="96">
                  <c:v>3.2496307237813923E-2</c:v>
                </c:pt>
                <c:pt idx="97">
                  <c:v>2.9498525073746312E-2</c:v>
                </c:pt>
                <c:pt idx="98">
                  <c:v>2.9368575624082235E-2</c:v>
                </c:pt>
                <c:pt idx="99">
                  <c:v>3.0567685589519566E-2</c:v>
                </c:pt>
                <c:pt idx="100">
                  <c:v>3.0303030303030429E-2</c:v>
                </c:pt>
                <c:pt idx="101">
                  <c:v>3.6075036075036079E-2</c:v>
                </c:pt>
                <c:pt idx="102">
                  <c:v>3.7463976945244871E-2</c:v>
                </c:pt>
                <c:pt idx="103">
                  <c:v>3.6127167630057799E-2</c:v>
                </c:pt>
                <c:pt idx="104">
                  <c:v>4.0172166427546584E-2</c:v>
                </c:pt>
                <c:pt idx="105">
                  <c:v>4.2979942693409746E-2</c:v>
                </c:pt>
                <c:pt idx="106">
                  <c:v>4.4349070100142975E-2</c:v>
                </c:pt>
                <c:pt idx="107">
                  <c:v>0.05</c:v>
                </c:pt>
                <c:pt idx="108">
                  <c:v>5.2932761087267355E-2</c:v>
                </c:pt>
                <c:pt idx="109">
                  <c:v>5.8739255014326773E-2</c:v>
                </c:pt>
                <c:pt idx="110">
                  <c:v>6.276747503566342E-2</c:v>
                </c:pt>
                <c:pt idx="111">
                  <c:v>7.6271186440678054E-2</c:v>
                </c:pt>
                <c:pt idx="112">
                  <c:v>8.2633053221288388E-2</c:v>
                </c:pt>
                <c:pt idx="113">
                  <c:v>8.3565459610027856E-2</c:v>
                </c:pt>
                <c:pt idx="114">
                  <c:v>8.1944444444444528E-2</c:v>
                </c:pt>
                <c:pt idx="115">
                  <c:v>8.089260808926077E-2</c:v>
                </c:pt>
                <c:pt idx="116">
                  <c:v>7.999999999999996E-2</c:v>
                </c:pt>
                <c:pt idx="117">
                  <c:v>8.2417582417582416E-2</c:v>
                </c:pt>
                <c:pt idx="118">
                  <c:v>8.2191780821917804E-2</c:v>
                </c:pt>
                <c:pt idx="119">
                  <c:v>7.6190476190476114E-2</c:v>
                </c:pt>
                <c:pt idx="120">
                  <c:v>7.472826086956523E-2</c:v>
                </c:pt>
                <c:pt idx="121">
                  <c:v>6.9012178619756351E-2</c:v>
                </c:pt>
                <c:pt idx="122">
                  <c:v>6.3087248322147696E-2</c:v>
                </c:pt>
                <c:pt idx="123">
                  <c:v>4.7244094488188899E-2</c:v>
                </c:pt>
                <c:pt idx="124">
                  <c:v>4.5278137128072445E-2</c:v>
                </c:pt>
                <c:pt idx="125">
                  <c:v>4.1131105398457622E-2</c:v>
                </c:pt>
                <c:pt idx="126">
                  <c:v>3.8510911424903718E-2</c:v>
                </c:pt>
                <c:pt idx="127">
                  <c:v>4.1290322580645196E-2</c:v>
                </c:pt>
                <c:pt idx="128">
                  <c:v>4.2145593869731768E-2</c:v>
                </c:pt>
                <c:pt idx="129">
                  <c:v>4.0609137055837602E-2</c:v>
                </c:pt>
                <c:pt idx="130">
                  <c:v>4.0506329113924086E-2</c:v>
                </c:pt>
                <c:pt idx="131">
                  <c:v>4.0455120101137838E-2</c:v>
                </c:pt>
                <c:pt idx="132">
                  <c:v>3.6662452591656208E-2</c:v>
                </c:pt>
                <c:pt idx="133">
                  <c:v>3.5443037974683511E-2</c:v>
                </c:pt>
                <c:pt idx="134">
                  <c:v>3.4090909090909123E-2</c:v>
                </c:pt>
                <c:pt idx="135">
                  <c:v>3.3834586466165453E-2</c:v>
                </c:pt>
                <c:pt idx="136">
                  <c:v>2.9702970297029774E-2</c:v>
                </c:pt>
                <c:pt idx="137">
                  <c:v>2.96296296296297E-2</c:v>
                </c:pt>
                <c:pt idx="138">
                  <c:v>2.966625463535218E-2</c:v>
                </c:pt>
                <c:pt idx="139">
                  <c:v>2.8500619578686458E-2</c:v>
                </c:pt>
                <c:pt idx="140">
                  <c:v>2.8186274509804064E-2</c:v>
                </c:pt>
                <c:pt idx="141">
                  <c:v>2.8048780487804844E-2</c:v>
                </c:pt>
                <c:pt idx="142">
                  <c:v>2.5547445255474383E-2</c:v>
                </c:pt>
                <c:pt idx="143">
                  <c:v>2.5516403402187224E-2</c:v>
                </c:pt>
                <c:pt idx="144">
                  <c:v>2.4390243902439025E-2</c:v>
                </c:pt>
                <c:pt idx="145">
                  <c:v>2.2004889975550088E-2</c:v>
                </c:pt>
                <c:pt idx="146">
                  <c:v>2.3199023199023092E-2</c:v>
                </c:pt>
                <c:pt idx="147">
                  <c:v>2.0606060606060642E-2</c:v>
                </c:pt>
                <c:pt idx="148">
                  <c:v>1.9230769230769162E-2</c:v>
                </c:pt>
                <c:pt idx="149">
                  <c:v>1.7985611510791366E-2</c:v>
                </c:pt>
                <c:pt idx="150">
                  <c:v>1.6806722689075699E-2</c:v>
                </c:pt>
                <c:pt idx="151">
                  <c:v>1.3253012048192703E-2</c:v>
                </c:pt>
                <c:pt idx="152">
                  <c:v>1.549463647199043E-2</c:v>
                </c:pt>
                <c:pt idx="153">
                  <c:v>1.5421115065243145E-2</c:v>
                </c:pt>
                <c:pt idx="154">
                  <c:v>1.7793594306049824E-2</c:v>
                </c:pt>
                <c:pt idx="155">
                  <c:v>1.5402843601895699E-2</c:v>
                </c:pt>
                <c:pt idx="156">
                  <c:v>1.6666666666666736E-2</c:v>
                </c:pt>
                <c:pt idx="157">
                  <c:v>2.0334928229665108E-2</c:v>
                </c:pt>
                <c:pt idx="158">
                  <c:v>2.0286396181384284E-2</c:v>
                </c:pt>
                <c:pt idx="159">
                  <c:v>2.0190023752969154E-2</c:v>
                </c:pt>
                <c:pt idx="160">
                  <c:v>2.358490566037736E-2</c:v>
                </c:pt>
                <c:pt idx="161">
                  <c:v>2.1201413427561804E-2</c:v>
                </c:pt>
                <c:pt idx="162">
                  <c:v>2.2432113341204148E-2</c:v>
                </c:pt>
                <c:pt idx="163">
                  <c:v>2.3781212841854936E-2</c:v>
                </c:pt>
                <c:pt idx="164">
                  <c:v>2.2300469483567974E-2</c:v>
                </c:pt>
                <c:pt idx="165">
                  <c:v>2.3364485981308414E-2</c:v>
                </c:pt>
                <c:pt idx="166">
                  <c:v>2.214452214452221E-2</c:v>
                </c:pt>
                <c:pt idx="167">
                  <c:v>2.3337222870478413E-2</c:v>
                </c:pt>
                <c:pt idx="168">
                  <c:v>2.5761124121779725E-2</c:v>
                </c:pt>
                <c:pt idx="169">
                  <c:v>2.3446658851113716E-2</c:v>
                </c:pt>
                <c:pt idx="170">
                  <c:v>2.4561403508771864E-2</c:v>
                </c:pt>
                <c:pt idx="171">
                  <c:v>2.5611175785797306E-2</c:v>
                </c:pt>
                <c:pt idx="172">
                  <c:v>1.8433179723502401E-2</c:v>
                </c:pt>
                <c:pt idx="173">
                  <c:v>1.9607843137254933E-2</c:v>
                </c:pt>
                <c:pt idx="174">
                  <c:v>2.078521939953824E-2</c:v>
                </c:pt>
                <c:pt idx="175">
                  <c:v>2.4390243902439126E-2</c:v>
                </c:pt>
                <c:pt idx="176">
                  <c:v>1.607347876004599E-2</c:v>
                </c:pt>
                <c:pt idx="177">
                  <c:v>1.3698630136986335E-2</c:v>
                </c:pt>
                <c:pt idx="178">
                  <c:v>1.3683010262257728E-2</c:v>
                </c:pt>
                <c:pt idx="179">
                  <c:v>1.4823261117445806E-2</c:v>
                </c:pt>
                <c:pt idx="180">
                  <c:v>1.3698630136986335E-2</c:v>
                </c:pt>
                <c:pt idx="181">
                  <c:v>1.6036655211913008E-2</c:v>
                </c:pt>
                <c:pt idx="182">
                  <c:v>1.3698630136986335E-2</c:v>
                </c:pt>
                <c:pt idx="183">
                  <c:v>1.1350737797956869E-2</c:v>
                </c:pt>
                <c:pt idx="184">
                  <c:v>1.2443438914027084E-2</c:v>
                </c:pt>
                <c:pt idx="185">
                  <c:v>7.9185520361989663E-3</c:v>
                </c:pt>
                <c:pt idx="186">
                  <c:v>5.6561085972850677E-3</c:v>
                </c:pt>
                <c:pt idx="187">
                  <c:v>4.5351473922901524E-3</c:v>
                </c:pt>
                <c:pt idx="188">
                  <c:v>5.6497175141242938E-3</c:v>
                </c:pt>
                <c:pt idx="189">
                  <c:v>3.3783783783783465E-3</c:v>
                </c:pt>
                <c:pt idx="190">
                  <c:v>2.2497187851517279E-3</c:v>
                </c:pt>
                <c:pt idx="191">
                  <c:v>1.1235955056179137E-3</c:v>
                </c:pt>
                <c:pt idx="192">
                  <c:v>-3.3783783783783465E-3</c:v>
                </c:pt>
                <c:pt idx="193">
                  <c:v>-1.1273957158963756E-3</c:v>
                </c:pt>
                <c:pt idx="194">
                  <c:v>0</c:v>
                </c:pt>
                <c:pt idx="195">
                  <c:v>1.1223344556678847E-3</c:v>
                </c:pt>
                <c:pt idx="196">
                  <c:v>-2.2346368715084118E-3</c:v>
                </c:pt>
                <c:pt idx="197">
                  <c:v>3.3670033670034948E-3</c:v>
                </c:pt>
                <c:pt idx="198">
                  <c:v>4.4994375703036162E-3</c:v>
                </c:pt>
                <c:pt idx="199">
                  <c:v>5.6433408577878106E-3</c:v>
                </c:pt>
                <c:pt idx="200">
                  <c:v>4.4943820224719738E-3</c:v>
                </c:pt>
                <c:pt idx="201">
                  <c:v>5.6116722783389455E-3</c:v>
                </c:pt>
                <c:pt idx="202">
                  <c:v>5.6116722783389455E-3</c:v>
                </c:pt>
                <c:pt idx="203">
                  <c:v>5.6116722783389455E-3</c:v>
                </c:pt>
                <c:pt idx="204">
                  <c:v>6.7796610169490882E-3</c:v>
                </c:pt>
                <c:pt idx="205">
                  <c:v>5.6433408577878106E-3</c:v>
                </c:pt>
                <c:pt idx="206">
                  <c:v>3.3783783783783465E-3</c:v>
                </c:pt>
                <c:pt idx="207">
                  <c:v>3.3632286995515376E-3</c:v>
                </c:pt>
                <c:pt idx="208">
                  <c:v>4.4792833146697171E-3</c:v>
                </c:pt>
                <c:pt idx="209">
                  <c:v>3.355704697986545E-3</c:v>
                </c:pt>
                <c:pt idx="210">
                  <c:v>2.2396416573348585E-3</c:v>
                </c:pt>
                <c:pt idx="211">
                  <c:v>3.3670033670034948E-3</c:v>
                </c:pt>
                <c:pt idx="212">
                  <c:v>4.4742729306486741E-3</c:v>
                </c:pt>
                <c:pt idx="213">
                  <c:v>4.4642857142857782E-3</c:v>
                </c:pt>
                <c:pt idx="214">
                  <c:v>5.580357142857143E-3</c:v>
                </c:pt>
                <c:pt idx="215">
                  <c:v>6.6964285714286673E-3</c:v>
                </c:pt>
                <c:pt idx="216">
                  <c:v>8.9786756453424394E-3</c:v>
                </c:pt>
                <c:pt idx="217">
                  <c:v>8.9786756453424394E-3</c:v>
                </c:pt>
                <c:pt idx="218">
                  <c:v>1.1223344556677891E-2</c:v>
                </c:pt>
                <c:pt idx="219">
                  <c:v>2.4581005586592212E-2</c:v>
                </c:pt>
                <c:pt idx="220">
                  <c:v>2.7870680044593088E-2</c:v>
                </c:pt>
                <c:pt idx="221">
                  <c:v>2.7870680044593088E-2</c:v>
                </c:pt>
                <c:pt idx="222">
                  <c:v>3.0167597765363159E-2</c:v>
                </c:pt>
                <c:pt idx="223">
                  <c:v>2.9082774049216938E-2</c:v>
                </c:pt>
                <c:pt idx="224">
                  <c:v>2.8953229398663793E-2</c:v>
                </c:pt>
                <c:pt idx="225">
                  <c:v>3.000000000000003E-2</c:v>
                </c:pt>
                <c:pt idx="226">
                  <c:v>2.9966703662597148E-2</c:v>
                </c:pt>
                <c:pt idx="227">
                  <c:v>2.993348115299338E-2</c:v>
                </c:pt>
                <c:pt idx="228">
                  <c:v>3.2258064516128934E-2</c:v>
                </c:pt>
                <c:pt idx="229">
                  <c:v>3.1145717463848688E-2</c:v>
                </c:pt>
                <c:pt idx="230">
                  <c:v>3.3296337402885685E-2</c:v>
                </c:pt>
                <c:pt idx="231">
                  <c:v>2.1810250817884406E-2</c:v>
                </c:pt>
                <c:pt idx="232">
                  <c:v>2.0607375271149583E-2</c:v>
                </c:pt>
                <c:pt idx="233">
                  <c:v>2.0607375271149583E-2</c:v>
                </c:pt>
                <c:pt idx="234">
                  <c:v>2.0607375271149583E-2</c:v>
                </c:pt>
                <c:pt idx="235">
                  <c:v>2.2826086956521677E-2</c:v>
                </c:pt>
                <c:pt idx="236">
                  <c:v>2.4891774891774861E-2</c:v>
                </c:pt>
                <c:pt idx="237">
                  <c:v>2.8047464940668763E-2</c:v>
                </c:pt>
                <c:pt idx="238">
                  <c:v>3.1250000000000062E-2</c:v>
                </c:pt>
                <c:pt idx="239">
                  <c:v>3.2292787944025833E-2</c:v>
                </c:pt>
                <c:pt idx="240">
                  <c:v>3.2327586206896554E-2</c:v>
                </c:pt>
                <c:pt idx="241">
                  <c:v>3.1283710895361284E-2</c:v>
                </c:pt>
                <c:pt idx="242">
                  <c:v>3.1149301825993618E-2</c:v>
                </c:pt>
                <c:pt idx="243">
                  <c:v>2.9882604055496233E-2</c:v>
                </c:pt>
                <c:pt idx="244">
                  <c:v>2.9755579171094702E-2</c:v>
                </c:pt>
                <c:pt idx="245">
                  <c:v>3.0818278427205165E-2</c:v>
                </c:pt>
                <c:pt idx="246">
                  <c:v>3.0818278427205165E-2</c:v>
                </c:pt>
                <c:pt idx="247">
                  <c:v>2.9755579171094702E-2</c:v>
                </c:pt>
                <c:pt idx="248">
                  <c:v>2.8511087645195384E-2</c:v>
                </c:pt>
                <c:pt idx="249">
                  <c:v>2.5183630640084005E-2</c:v>
                </c:pt>
                <c:pt idx="250">
                  <c:v>2.2988505747126464E-2</c:v>
                </c:pt>
                <c:pt idx="251">
                  <c:v>2.1897810218978041E-2</c:v>
                </c:pt>
                <c:pt idx="252">
                  <c:v>2.0876826722338204E-2</c:v>
                </c:pt>
                <c:pt idx="253">
                  <c:v>2.3012552301255262E-2</c:v>
                </c:pt>
                <c:pt idx="254">
                  <c:v>2.187499999999994E-2</c:v>
                </c:pt>
                <c:pt idx="255">
                  <c:v>2.5906735751295335E-2</c:v>
                </c:pt>
                <c:pt idx="256">
                  <c:v>2.5799793601651185E-2</c:v>
                </c:pt>
                <c:pt idx="257">
                  <c:v>2.5773195876288658E-2</c:v>
                </c:pt>
                <c:pt idx="258">
                  <c:v>2.2680412371134051E-2</c:v>
                </c:pt>
                <c:pt idx="259">
                  <c:v>2.2703818369452927E-2</c:v>
                </c:pt>
                <c:pt idx="260">
                  <c:v>2.1560574948665239E-2</c:v>
                </c:pt>
                <c:pt idx="261">
                  <c:v>2.0470829068577275E-2</c:v>
                </c:pt>
                <c:pt idx="262">
                  <c:v>2.0429009193054137E-2</c:v>
                </c:pt>
                <c:pt idx="263">
                  <c:v>2.0408163265306121E-2</c:v>
                </c:pt>
                <c:pt idx="264">
                  <c:v>1.738241308793459E-2</c:v>
                </c:pt>
                <c:pt idx="265">
                  <c:v>1.738241308793459E-2</c:v>
                </c:pt>
                <c:pt idx="266">
                  <c:v>1.6309887869520985E-2</c:v>
                </c:pt>
                <c:pt idx="267">
                  <c:v>1.41414141414142E-2</c:v>
                </c:pt>
                <c:pt idx="268">
                  <c:v>1.207243460764576E-2</c:v>
                </c:pt>
                <c:pt idx="269">
                  <c:v>1.2060301507537717E-2</c:v>
                </c:pt>
                <c:pt idx="270">
                  <c:v>1.2096774193548416E-2</c:v>
                </c:pt>
                <c:pt idx="271">
                  <c:v>1.2108980827447052E-2</c:v>
                </c:pt>
                <c:pt idx="272">
                  <c:v>1.2060301507537717E-2</c:v>
                </c:pt>
                <c:pt idx="273">
                  <c:v>1.2036108324974953E-2</c:v>
                </c:pt>
                <c:pt idx="274">
                  <c:v>1.001001001001001E-2</c:v>
                </c:pt>
                <c:pt idx="275">
                  <c:v>7.9999999999999724E-3</c:v>
                </c:pt>
                <c:pt idx="276">
                  <c:v>9.0452261306533232E-3</c:v>
                </c:pt>
                <c:pt idx="277">
                  <c:v>8.040201005025097E-3</c:v>
                </c:pt>
                <c:pt idx="278">
                  <c:v>1.0030090270812437E-2</c:v>
                </c:pt>
                <c:pt idx="279">
                  <c:v>8.9641434262947347E-3</c:v>
                </c:pt>
                <c:pt idx="280">
                  <c:v>9.9403578528827041E-3</c:v>
                </c:pt>
                <c:pt idx="281">
                  <c:v>7.9443892750744507E-3</c:v>
                </c:pt>
                <c:pt idx="282">
                  <c:v>6.9721115537847468E-3</c:v>
                </c:pt>
                <c:pt idx="283">
                  <c:v>7.9760717846460334E-3</c:v>
                </c:pt>
                <c:pt idx="284">
                  <c:v>4.9652432969215492E-3</c:v>
                </c:pt>
                <c:pt idx="285">
                  <c:v>3.9643211100098257E-3</c:v>
                </c:pt>
                <c:pt idx="286">
                  <c:v>3.9643211100098257E-3</c:v>
                </c:pt>
                <c:pt idx="287">
                  <c:v>3.9682539682540244E-3</c:v>
                </c:pt>
                <c:pt idx="288">
                  <c:v>4.9800796812749003E-3</c:v>
                </c:pt>
                <c:pt idx="289">
                  <c:v>3.9880358923230878E-3</c:v>
                </c:pt>
                <c:pt idx="290">
                  <c:v>1.9860973187686478E-3</c:v>
                </c:pt>
                <c:pt idx="291">
                  <c:v>0</c:v>
                </c:pt>
                <c:pt idx="292">
                  <c:v>-1.9685039370077621E-3</c:v>
                </c:pt>
                <c:pt idx="293">
                  <c:v>-1.9704433497537226E-3</c:v>
                </c:pt>
                <c:pt idx="294">
                  <c:v>-1.9782393669632902E-3</c:v>
                </c:pt>
                <c:pt idx="295">
                  <c:v>-2.9673590504450758E-3</c:v>
                </c:pt>
                <c:pt idx="296">
                  <c:v>1.9762845849802652E-3</c:v>
                </c:pt>
                <c:pt idx="297">
                  <c:v>1.9743336623889718E-3</c:v>
                </c:pt>
                <c:pt idx="298">
                  <c:v>9.8716683119455615E-4</c:v>
                </c:pt>
                <c:pt idx="299">
                  <c:v>1.9762845849802652E-3</c:v>
                </c:pt>
                <c:pt idx="300">
                  <c:v>-1.9821605550049835E-3</c:v>
                </c:pt>
                <c:pt idx="301">
                  <c:v>0</c:v>
                </c:pt>
                <c:pt idx="302">
                  <c:v>0</c:v>
                </c:pt>
                <c:pt idx="303">
                  <c:v>9.8716683119455615E-4</c:v>
                </c:pt>
                <c:pt idx="304">
                  <c:v>9.8619329388554547E-4</c:v>
                </c:pt>
                <c:pt idx="305">
                  <c:v>1.9743336623889718E-3</c:v>
                </c:pt>
                <c:pt idx="306">
                  <c:v>3.9643211100098257E-3</c:v>
                </c:pt>
                <c:pt idx="307">
                  <c:v>1.9841269841270122E-3</c:v>
                </c:pt>
                <c:pt idx="308">
                  <c:v>1.9723865877710909E-3</c:v>
                </c:pt>
                <c:pt idx="309">
                  <c:v>1.9704433497537226E-3</c:v>
                </c:pt>
                <c:pt idx="310">
                  <c:v>3.9447731755423224E-3</c:v>
                </c:pt>
                <c:pt idx="311">
                  <c:v>2.9585798816567765E-3</c:v>
                </c:pt>
                <c:pt idx="312">
                  <c:v>5.958291956305802E-3</c:v>
                </c:pt>
                <c:pt idx="313">
                  <c:v>3.9721946375371542E-3</c:v>
                </c:pt>
                <c:pt idx="314">
                  <c:v>5.9464816650148097E-3</c:v>
                </c:pt>
                <c:pt idx="315">
                  <c:v>1.9723865877712032E-2</c:v>
                </c:pt>
                <c:pt idx="316">
                  <c:v>2.0689655172413737E-2</c:v>
                </c:pt>
                <c:pt idx="317">
                  <c:v>1.9704433497536946E-2</c:v>
                </c:pt>
                <c:pt idx="318">
                  <c:v>1.9743336623889437E-2</c:v>
                </c:pt>
                <c:pt idx="319">
                  <c:v>2.1782178217821812E-2</c:v>
                </c:pt>
                <c:pt idx="320">
                  <c:v>2.3622047244094547E-2</c:v>
                </c:pt>
                <c:pt idx="321">
                  <c:v>2.3598820058996967E-2</c:v>
                </c:pt>
                <c:pt idx="322">
                  <c:v>2.161100196463657E-2</c:v>
                </c:pt>
                <c:pt idx="323">
                  <c:v>2.1632251720747325E-2</c:v>
                </c:pt>
                <c:pt idx="324">
                  <c:v>1.9743336623889437E-2</c:v>
                </c:pt>
                <c:pt idx="325">
                  <c:v>1.8793273986152381E-2</c:v>
                </c:pt>
                <c:pt idx="326">
                  <c:v>1.7733990147783225E-2</c:v>
                </c:pt>
                <c:pt idx="327">
                  <c:v>1.9342359767890581E-3</c:v>
                </c:pt>
                <c:pt idx="328">
                  <c:v>0</c:v>
                </c:pt>
                <c:pt idx="329">
                  <c:v>0</c:v>
                </c:pt>
                <c:pt idx="330">
                  <c:v>-9.6805421103576296E-4</c:v>
                </c:pt>
                <c:pt idx="331">
                  <c:v>-9.6899224806209811E-4</c:v>
                </c:pt>
                <c:pt idx="332">
                  <c:v>-4.807692307692308E-3</c:v>
                </c:pt>
                <c:pt idx="333">
                  <c:v>-3.842459173871196E-3</c:v>
                </c:pt>
                <c:pt idx="334">
                  <c:v>-2.8846153846153575E-3</c:v>
                </c:pt>
                <c:pt idx="335">
                  <c:v>-2.8873917228105037E-3</c:v>
                </c:pt>
                <c:pt idx="336">
                  <c:v>-9.6805421103576296E-4</c:v>
                </c:pt>
                <c:pt idx="337">
                  <c:v>-9.7087378640771176E-4</c:v>
                </c:pt>
                <c:pt idx="338">
                  <c:v>-9.6805421103576296E-4</c:v>
                </c:pt>
                <c:pt idx="339">
                  <c:v>-9.6525096525091041E-4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-9.643201542913069E-4</c:v>
                </c:pt>
                <c:pt idx="346">
                  <c:v>-1.9286403085824768E-3</c:v>
                </c:pt>
                <c:pt idx="347">
                  <c:v>-9.6525096525091041E-4</c:v>
                </c:pt>
                <c:pt idx="348">
                  <c:v>-1.9379844961240585E-3</c:v>
                </c:pt>
                <c:pt idx="349">
                  <c:v>-9.7181729834799337E-4</c:v>
                </c:pt>
                <c:pt idx="350">
                  <c:v>-1.9379844961240585E-3</c:v>
                </c:pt>
                <c:pt idx="351">
                  <c:v>-2.8985507246376539E-3</c:v>
                </c:pt>
                <c:pt idx="352">
                  <c:v>-1.9305019305018208E-3</c:v>
                </c:pt>
                <c:pt idx="353">
                  <c:v>-2.8985507246376539E-3</c:v>
                </c:pt>
                <c:pt idx="354">
                  <c:v>-1.9379844961240585E-3</c:v>
                </c:pt>
                <c:pt idx="355">
                  <c:v>0</c:v>
                </c:pt>
                <c:pt idx="356">
                  <c:v>-4.830917874396135E-3</c:v>
                </c:pt>
                <c:pt idx="357">
                  <c:v>-7.7220077220076953E-3</c:v>
                </c:pt>
                <c:pt idx="358">
                  <c:v>-6.7632850241546166E-3</c:v>
                </c:pt>
                <c:pt idx="359">
                  <c:v>-6.7632850241546166E-3</c:v>
                </c:pt>
                <c:pt idx="360">
                  <c:v>-8.7378640776699587E-3</c:v>
                </c:pt>
                <c:pt idx="361">
                  <c:v>-8.7548638132294888E-3</c:v>
                </c:pt>
                <c:pt idx="362">
                  <c:v>-9.7087378640776691E-3</c:v>
                </c:pt>
                <c:pt idx="363">
                  <c:v>-7.7519379844960962E-3</c:v>
                </c:pt>
                <c:pt idx="364">
                  <c:v>-9.6711798839458404E-3</c:v>
                </c:pt>
                <c:pt idx="365">
                  <c:v>-9.6899224806201549E-3</c:v>
                </c:pt>
                <c:pt idx="366">
                  <c:v>-9.7087378640776691E-3</c:v>
                </c:pt>
                <c:pt idx="367">
                  <c:v>-9.6993210475266739E-3</c:v>
                </c:pt>
                <c:pt idx="368">
                  <c:v>-8.7378640776699587E-3</c:v>
                </c:pt>
                <c:pt idx="369">
                  <c:v>-7.7821011673151474E-3</c:v>
                </c:pt>
                <c:pt idx="370">
                  <c:v>-8.7548638132294888E-3</c:v>
                </c:pt>
                <c:pt idx="371">
                  <c:v>-9.727626459143969E-3</c:v>
                </c:pt>
                <c:pt idx="372">
                  <c:v>-7.8354554358471811E-3</c:v>
                </c:pt>
                <c:pt idx="373">
                  <c:v>-7.8508341511286679E-3</c:v>
                </c:pt>
                <c:pt idx="374">
                  <c:v>-6.8627450980392433E-3</c:v>
                </c:pt>
                <c:pt idx="375">
                  <c:v>-9.765625E-3</c:v>
                </c:pt>
                <c:pt idx="376">
                  <c:v>-8.7890625000000555E-3</c:v>
                </c:pt>
                <c:pt idx="377">
                  <c:v>-7.8277886497064297E-3</c:v>
                </c:pt>
                <c:pt idx="378">
                  <c:v>-7.8431372549019329E-3</c:v>
                </c:pt>
                <c:pt idx="379">
                  <c:v>-8.8148873653280269E-3</c:v>
                </c:pt>
                <c:pt idx="380">
                  <c:v>-8.8148873653280269E-3</c:v>
                </c:pt>
                <c:pt idx="381">
                  <c:v>-8.8235294117647613E-3</c:v>
                </c:pt>
                <c:pt idx="382">
                  <c:v>-7.8508341511286679E-3</c:v>
                </c:pt>
                <c:pt idx="383">
                  <c:v>-6.8762278978389277E-3</c:v>
                </c:pt>
                <c:pt idx="384">
                  <c:v>-7.8973346495557466E-3</c:v>
                </c:pt>
                <c:pt idx="385">
                  <c:v>-6.9238377843717971E-3</c:v>
                </c:pt>
                <c:pt idx="386">
                  <c:v>-5.9230009871667749E-3</c:v>
                </c:pt>
                <c:pt idx="387">
                  <c:v>-3.944773175542462E-3</c:v>
                </c:pt>
                <c:pt idx="388">
                  <c:v>-3.9408866995074452E-3</c:v>
                </c:pt>
                <c:pt idx="389">
                  <c:v>-3.944773175542462E-3</c:v>
                </c:pt>
                <c:pt idx="390">
                  <c:v>-1.9762845849802652E-3</c:v>
                </c:pt>
                <c:pt idx="391">
                  <c:v>-9.8814229249020286E-4</c:v>
                </c:pt>
                <c:pt idx="392">
                  <c:v>-9.8814229249020286E-4</c:v>
                </c:pt>
                <c:pt idx="393">
                  <c:v>9.891196834817856E-4</c:v>
                </c:pt>
                <c:pt idx="394">
                  <c:v>-9.8911968348164509E-4</c:v>
                </c:pt>
                <c:pt idx="395">
                  <c:v>0</c:v>
                </c:pt>
                <c:pt idx="396">
                  <c:v>-9.9502487562183389E-4</c:v>
                </c:pt>
                <c:pt idx="397">
                  <c:v>0</c:v>
                </c:pt>
                <c:pt idx="398">
                  <c:v>-9.9304865938439437E-4</c:v>
                </c:pt>
                <c:pt idx="399">
                  <c:v>-1.9801980198020084E-3</c:v>
                </c:pt>
                <c:pt idx="400">
                  <c:v>-2.9673590504450758E-3</c:v>
                </c:pt>
                <c:pt idx="401">
                  <c:v>-9.9009900990093373E-4</c:v>
                </c:pt>
                <c:pt idx="402">
                  <c:v>-1.9801980198020084E-3</c:v>
                </c:pt>
                <c:pt idx="403">
                  <c:v>-1.9782393669632902E-3</c:v>
                </c:pt>
                <c:pt idx="404">
                  <c:v>0</c:v>
                </c:pt>
                <c:pt idx="405">
                  <c:v>-9.8814229249020286E-4</c:v>
                </c:pt>
                <c:pt idx="406">
                  <c:v>-1.9801980198020084E-3</c:v>
                </c:pt>
                <c:pt idx="407">
                  <c:v>-1.9782393669632902E-3</c:v>
                </c:pt>
                <c:pt idx="408">
                  <c:v>9.9601593625492347E-4</c:v>
                </c:pt>
                <c:pt idx="409">
                  <c:v>-1.9920318725099883E-3</c:v>
                </c:pt>
                <c:pt idx="410">
                  <c:v>-9.940357852882139E-4</c:v>
                </c:pt>
                <c:pt idx="411">
                  <c:v>0</c:v>
                </c:pt>
                <c:pt idx="412">
                  <c:v>9.9206349206357658E-4</c:v>
                </c:pt>
                <c:pt idx="413">
                  <c:v>-1.9821605550049835E-3</c:v>
                </c:pt>
                <c:pt idx="414">
                  <c:v>-1.9841269841270122E-3</c:v>
                </c:pt>
                <c:pt idx="415">
                  <c:v>-1.9821605550049835E-3</c:v>
                </c:pt>
                <c:pt idx="416">
                  <c:v>-1.9782393669632902E-3</c:v>
                </c:pt>
                <c:pt idx="417">
                  <c:v>-9.8911968348164509E-4</c:v>
                </c:pt>
                <c:pt idx="418">
                  <c:v>-9.9206349206343563E-4</c:v>
                </c:pt>
                <c:pt idx="419">
                  <c:v>-1.9821605550049835E-3</c:v>
                </c:pt>
                <c:pt idx="420">
                  <c:v>-9.9502487562183389E-4</c:v>
                </c:pt>
                <c:pt idx="421">
                  <c:v>0</c:v>
                </c:pt>
                <c:pt idx="422">
                  <c:v>9.9502487562183389E-4</c:v>
                </c:pt>
                <c:pt idx="423">
                  <c:v>-9.9206349206343563E-4</c:v>
                </c:pt>
                <c:pt idx="424">
                  <c:v>0</c:v>
                </c:pt>
                <c:pt idx="425">
                  <c:v>1.9860973187686478E-3</c:v>
                </c:pt>
                <c:pt idx="426">
                  <c:v>1.9880715705765692E-3</c:v>
                </c:pt>
                <c:pt idx="427">
                  <c:v>2.979145978152901E-3</c:v>
                </c:pt>
                <c:pt idx="428">
                  <c:v>1.9821605550048426E-3</c:v>
                </c:pt>
                <c:pt idx="429">
                  <c:v>9.9009900990093373E-4</c:v>
                </c:pt>
                <c:pt idx="430">
                  <c:v>1.9860973187686478E-3</c:v>
                </c:pt>
                <c:pt idx="431">
                  <c:v>9.9304865938425343E-4</c:v>
                </c:pt>
                <c:pt idx="432">
                  <c:v>0</c:v>
                </c:pt>
                <c:pt idx="433">
                  <c:v>-9.980039920160532E-4</c:v>
                </c:pt>
                <c:pt idx="434">
                  <c:v>-2.9821073558647829E-3</c:v>
                </c:pt>
                <c:pt idx="435">
                  <c:v>-9.9304865938439437E-4</c:v>
                </c:pt>
                <c:pt idx="436">
                  <c:v>-9.9108027750256225E-4</c:v>
                </c:pt>
                <c:pt idx="437">
                  <c:v>-9.9108027750256225E-4</c:v>
                </c:pt>
                <c:pt idx="438">
                  <c:v>-9.9206349206343563E-4</c:v>
                </c:pt>
                <c:pt idx="439">
                  <c:v>-9.9009900990093373E-4</c:v>
                </c:pt>
                <c:pt idx="440">
                  <c:v>-9.8911968348164509E-4</c:v>
                </c:pt>
                <c:pt idx="441">
                  <c:v>9.891196834817856E-4</c:v>
                </c:pt>
                <c:pt idx="442">
                  <c:v>3.9643211100098257E-3</c:v>
                </c:pt>
                <c:pt idx="443">
                  <c:v>7.9365079365079083E-3</c:v>
                </c:pt>
                <c:pt idx="444">
                  <c:v>7.9681274900398127E-3</c:v>
                </c:pt>
                <c:pt idx="445">
                  <c:v>9.99000999000999E-3</c:v>
                </c:pt>
                <c:pt idx="446">
                  <c:v>1.1964107676969121E-2</c:v>
                </c:pt>
                <c:pt idx="447">
                  <c:v>8.9463220675944904E-3</c:v>
                </c:pt>
                <c:pt idx="448">
                  <c:v>1.4880952380952382E-2</c:v>
                </c:pt>
                <c:pt idx="449">
                  <c:v>1.8849206349206407E-2</c:v>
                </c:pt>
                <c:pt idx="450">
                  <c:v>2.383316782522335E-2</c:v>
                </c:pt>
                <c:pt idx="451">
                  <c:v>2.3785926660059378E-2</c:v>
                </c:pt>
                <c:pt idx="452">
                  <c:v>2.2772277227722744E-2</c:v>
                </c:pt>
                <c:pt idx="453">
                  <c:v>1.8774703557312169E-2</c:v>
                </c:pt>
                <c:pt idx="454">
                  <c:v>9.8716683119447184E-3</c:v>
                </c:pt>
                <c:pt idx="455">
                  <c:v>1.9685039370079022E-3</c:v>
                </c:pt>
                <c:pt idx="456">
                  <c:v>0</c:v>
                </c:pt>
                <c:pt idx="457">
                  <c:v>0</c:v>
                </c:pt>
                <c:pt idx="458">
                  <c:v>-9.8522167487679127E-4</c:v>
                </c:pt>
                <c:pt idx="459">
                  <c:v>-9.8522167487679127E-4</c:v>
                </c:pt>
                <c:pt idx="460">
                  <c:v>-1.0752688172042956E-2</c:v>
                </c:pt>
                <c:pt idx="461">
                  <c:v>-1.6553067185978605E-2</c:v>
                </c:pt>
                <c:pt idx="462">
                  <c:v>-2.2308438409311321E-2</c:v>
                </c:pt>
                <c:pt idx="463">
                  <c:v>-2.420135527589545E-2</c:v>
                </c:pt>
                <c:pt idx="464">
                  <c:v>-2.323330106485955E-2</c:v>
                </c:pt>
                <c:pt idx="465">
                  <c:v>-2.2308438409311321E-2</c:v>
                </c:pt>
                <c:pt idx="466">
                  <c:v>-1.6617790811339225E-2</c:v>
                </c:pt>
                <c:pt idx="467">
                  <c:v>-1.2770137524557929E-2</c:v>
                </c:pt>
                <c:pt idx="468">
                  <c:v>-9.881422924901186E-3</c:v>
                </c:pt>
                <c:pt idx="469">
                  <c:v>-8.9020771513352269E-3</c:v>
                </c:pt>
                <c:pt idx="470">
                  <c:v>-9.8619329388560158E-3</c:v>
                </c:pt>
                <c:pt idx="471">
                  <c:v>-1.0848126232741701E-2</c:v>
                </c:pt>
                <c:pt idx="472">
                  <c:v>-8.8932806324111234E-3</c:v>
                </c:pt>
                <c:pt idx="473">
                  <c:v>-8.9108910891089674E-3</c:v>
                </c:pt>
                <c:pt idx="474">
                  <c:v>-1.0912698412698357E-2</c:v>
                </c:pt>
                <c:pt idx="475">
                  <c:v>-1.0912698412698357E-2</c:v>
                </c:pt>
                <c:pt idx="476">
                  <c:v>-1.189296333002976E-2</c:v>
                </c:pt>
                <c:pt idx="477">
                  <c:v>-7.9365079365079083E-3</c:v>
                </c:pt>
                <c:pt idx="478">
                  <c:v>-7.9522862823061344E-3</c:v>
                </c:pt>
                <c:pt idx="479">
                  <c:v>-7.9601990049750961E-3</c:v>
                </c:pt>
                <c:pt idx="480">
                  <c:v>-7.9840319361277161E-3</c:v>
                </c:pt>
                <c:pt idx="481">
                  <c:v>-7.9840319361277161E-3</c:v>
                </c:pt>
                <c:pt idx="482">
                  <c:v>-6.9721115537848882E-3</c:v>
                </c:pt>
                <c:pt idx="483">
                  <c:v>-2.9910269192422448E-3</c:v>
                </c:pt>
                <c:pt idx="484">
                  <c:v>-1.9940179461615439E-3</c:v>
                </c:pt>
                <c:pt idx="485">
                  <c:v>-2.9970029970029688E-3</c:v>
                </c:pt>
                <c:pt idx="486">
                  <c:v>1.0030090270811867E-3</c:v>
                </c:pt>
                <c:pt idx="487">
                  <c:v>2.0060180541625161E-3</c:v>
                </c:pt>
                <c:pt idx="488">
                  <c:v>2.0060180541625161E-3</c:v>
                </c:pt>
                <c:pt idx="489">
                  <c:v>-2.0000000000000282E-3</c:v>
                </c:pt>
                <c:pt idx="490">
                  <c:v>-2.0040080160320926E-3</c:v>
                </c:pt>
                <c:pt idx="491">
                  <c:v>-1.0030090270813292E-3</c:v>
                </c:pt>
                <c:pt idx="492">
                  <c:v>-1.0060362173039087E-3</c:v>
                </c:pt>
                <c:pt idx="493">
                  <c:v>1.0060362173037658E-3</c:v>
                </c:pt>
                <c:pt idx="494">
                  <c:v>3.0090270812437028E-3</c:v>
                </c:pt>
                <c:pt idx="495">
                  <c:v>2.0000000000000282E-3</c:v>
                </c:pt>
                <c:pt idx="496">
                  <c:v>-9.9900099900094219E-4</c:v>
                </c:pt>
                <c:pt idx="497">
                  <c:v>-2.0040080160320926E-3</c:v>
                </c:pt>
                <c:pt idx="498">
                  <c:v>-3.006012024048068E-3</c:v>
                </c:pt>
                <c:pt idx="499">
                  <c:v>-3.0030030030031166E-3</c:v>
                </c:pt>
                <c:pt idx="500">
                  <c:v>-1.0010010010010862E-3</c:v>
                </c:pt>
                <c:pt idx="501">
                  <c:v>0</c:v>
                </c:pt>
                <c:pt idx="502">
                  <c:v>-1.004016064256971E-3</c:v>
                </c:pt>
                <c:pt idx="503">
                  <c:v>-2.008032128513942E-3</c:v>
                </c:pt>
                <c:pt idx="504">
                  <c:v>-2.0140986908358796E-3</c:v>
                </c:pt>
                <c:pt idx="505">
                  <c:v>-3.0150753768843934E-3</c:v>
                </c:pt>
                <c:pt idx="506">
                  <c:v>-5.0000000000000001E-3</c:v>
                </c:pt>
                <c:pt idx="507">
                  <c:v>-3.9920159680639292E-3</c:v>
                </c:pt>
                <c:pt idx="508">
                  <c:v>0</c:v>
                </c:pt>
                <c:pt idx="509">
                  <c:v>4.0160642570281693E-3</c:v>
                </c:pt>
                <c:pt idx="510">
                  <c:v>6.0301507537687867E-3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'CPI(月次）'!$L$16</c:f>
              <c:strCache>
                <c:ptCount val="1"/>
                <c:pt idx="0">
                  <c:v>コアコアCPI</c:v>
                </c:pt>
              </c:strCache>
            </c:strRef>
          </c:tx>
          <c:marker>
            <c:symbol val="none"/>
          </c:marker>
          <c:cat>
            <c:numRef>
              <c:f>'CPI(月次）'!$G$17:$G$527</c:f>
              <c:numCache>
                <c:formatCode>mmm\-yy</c:formatCode>
                <c:ptCount val="511"/>
                <c:pt idx="0">
                  <c:v>25934</c:v>
                </c:pt>
                <c:pt idx="1">
                  <c:v>25965</c:v>
                </c:pt>
                <c:pt idx="2">
                  <c:v>25993</c:v>
                </c:pt>
                <c:pt idx="3">
                  <c:v>26024</c:v>
                </c:pt>
                <c:pt idx="4">
                  <c:v>26054</c:v>
                </c:pt>
                <c:pt idx="5">
                  <c:v>26085</c:v>
                </c:pt>
                <c:pt idx="6">
                  <c:v>26115</c:v>
                </c:pt>
                <c:pt idx="7">
                  <c:v>26146</c:v>
                </c:pt>
                <c:pt idx="8">
                  <c:v>26177</c:v>
                </c:pt>
                <c:pt idx="9">
                  <c:v>26207</c:v>
                </c:pt>
                <c:pt idx="10">
                  <c:v>26238</c:v>
                </c:pt>
                <c:pt idx="11">
                  <c:v>26268</c:v>
                </c:pt>
                <c:pt idx="12">
                  <c:v>26299</c:v>
                </c:pt>
                <c:pt idx="13">
                  <c:v>26330</c:v>
                </c:pt>
                <c:pt idx="14">
                  <c:v>26359</c:v>
                </c:pt>
                <c:pt idx="15">
                  <c:v>26390</c:v>
                </c:pt>
                <c:pt idx="16">
                  <c:v>26420</c:v>
                </c:pt>
                <c:pt idx="17">
                  <c:v>26451</c:v>
                </c:pt>
                <c:pt idx="18">
                  <c:v>26481</c:v>
                </c:pt>
                <c:pt idx="19">
                  <c:v>26512</c:v>
                </c:pt>
                <c:pt idx="20">
                  <c:v>26543</c:v>
                </c:pt>
                <c:pt idx="21">
                  <c:v>26573</c:v>
                </c:pt>
                <c:pt idx="22">
                  <c:v>26604</c:v>
                </c:pt>
                <c:pt idx="23">
                  <c:v>26634</c:v>
                </c:pt>
                <c:pt idx="24">
                  <c:v>26665</c:v>
                </c:pt>
                <c:pt idx="25">
                  <c:v>26696</c:v>
                </c:pt>
                <c:pt idx="26">
                  <c:v>26724</c:v>
                </c:pt>
                <c:pt idx="27">
                  <c:v>26755</c:v>
                </c:pt>
                <c:pt idx="28">
                  <c:v>26785</c:v>
                </c:pt>
                <c:pt idx="29">
                  <c:v>26816</c:v>
                </c:pt>
                <c:pt idx="30">
                  <c:v>26846</c:v>
                </c:pt>
                <c:pt idx="31">
                  <c:v>26877</c:v>
                </c:pt>
                <c:pt idx="32">
                  <c:v>26908</c:v>
                </c:pt>
                <c:pt idx="33">
                  <c:v>26938</c:v>
                </c:pt>
                <c:pt idx="34">
                  <c:v>26969</c:v>
                </c:pt>
                <c:pt idx="35">
                  <c:v>26999</c:v>
                </c:pt>
                <c:pt idx="36">
                  <c:v>27030</c:v>
                </c:pt>
                <c:pt idx="37">
                  <c:v>27061</c:v>
                </c:pt>
                <c:pt idx="38">
                  <c:v>27089</c:v>
                </c:pt>
                <c:pt idx="39">
                  <c:v>27120</c:v>
                </c:pt>
                <c:pt idx="40">
                  <c:v>27150</c:v>
                </c:pt>
                <c:pt idx="41">
                  <c:v>27181</c:v>
                </c:pt>
                <c:pt idx="42">
                  <c:v>27211</c:v>
                </c:pt>
                <c:pt idx="43">
                  <c:v>27242</c:v>
                </c:pt>
                <c:pt idx="44">
                  <c:v>27273</c:v>
                </c:pt>
                <c:pt idx="45">
                  <c:v>27303</c:v>
                </c:pt>
                <c:pt idx="46">
                  <c:v>27334</c:v>
                </c:pt>
                <c:pt idx="47">
                  <c:v>27364</c:v>
                </c:pt>
                <c:pt idx="48">
                  <c:v>27395</c:v>
                </c:pt>
                <c:pt idx="49">
                  <c:v>27426</c:v>
                </c:pt>
                <c:pt idx="50">
                  <c:v>27454</c:v>
                </c:pt>
                <c:pt idx="51">
                  <c:v>27485</c:v>
                </c:pt>
                <c:pt idx="52">
                  <c:v>27515</c:v>
                </c:pt>
                <c:pt idx="53">
                  <c:v>27546</c:v>
                </c:pt>
                <c:pt idx="54">
                  <c:v>27576</c:v>
                </c:pt>
                <c:pt idx="55">
                  <c:v>27607</c:v>
                </c:pt>
                <c:pt idx="56">
                  <c:v>27638</c:v>
                </c:pt>
                <c:pt idx="57">
                  <c:v>27668</c:v>
                </c:pt>
                <c:pt idx="58">
                  <c:v>27699</c:v>
                </c:pt>
                <c:pt idx="59">
                  <c:v>27729</c:v>
                </c:pt>
                <c:pt idx="60">
                  <c:v>27760</c:v>
                </c:pt>
                <c:pt idx="61">
                  <c:v>27791</c:v>
                </c:pt>
                <c:pt idx="62">
                  <c:v>27820</c:v>
                </c:pt>
                <c:pt idx="63">
                  <c:v>27851</c:v>
                </c:pt>
                <c:pt idx="64">
                  <c:v>27881</c:v>
                </c:pt>
                <c:pt idx="65">
                  <c:v>27912</c:v>
                </c:pt>
                <c:pt idx="66">
                  <c:v>27942</c:v>
                </c:pt>
                <c:pt idx="67">
                  <c:v>27973</c:v>
                </c:pt>
                <c:pt idx="68">
                  <c:v>28004</c:v>
                </c:pt>
                <c:pt idx="69">
                  <c:v>28034</c:v>
                </c:pt>
                <c:pt idx="70">
                  <c:v>28065</c:v>
                </c:pt>
                <c:pt idx="71">
                  <c:v>28095</c:v>
                </c:pt>
                <c:pt idx="72">
                  <c:v>28126</c:v>
                </c:pt>
                <c:pt idx="73">
                  <c:v>28157</c:v>
                </c:pt>
                <c:pt idx="74">
                  <c:v>28185</c:v>
                </c:pt>
                <c:pt idx="75">
                  <c:v>28216</c:v>
                </c:pt>
                <c:pt idx="76">
                  <c:v>28246</c:v>
                </c:pt>
                <c:pt idx="77">
                  <c:v>28277</c:v>
                </c:pt>
                <c:pt idx="78">
                  <c:v>28307</c:v>
                </c:pt>
                <c:pt idx="79">
                  <c:v>28338</c:v>
                </c:pt>
                <c:pt idx="80">
                  <c:v>28369</c:v>
                </c:pt>
                <c:pt idx="81">
                  <c:v>28399</c:v>
                </c:pt>
                <c:pt idx="82">
                  <c:v>28430</c:v>
                </c:pt>
                <c:pt idx="83">
                  <c:v>28460</c:v>
                </c:pt>
                <c:pt idx="84">
                  <c:v>28491</c:v>
                </c:pt>
                <c:pt idx="85">
                  <c:v>28522</c:v>
                </c:pt>
                <c:pt idx="86">
                  <c:v>28550</c:v>
                </c:pt>
                <c:pt idx="87">
                  <c:v>28581</c:v>
                </c:pt>
                <c:pt idx="88">
                  <c:v>28611</c:v>
                </c:pt>
                <c:pt idx="89">
                  <c:v>28642</c:v>
                </c:pt>
                <c:pt idx="90">
                  <c:v>28672</c:v>
                </c:pt>
                <c:pt idx="91">
                  <c:v>28703</c:v>
                </c:pt>
                <c:pt idx="92">
                  <c:v>28734</c:v>
                </c:pt>
                <c:pt idx="93">
                  <c:v>28764</c:v>
                </c:pt>
                <c:pt idx="94">
                  <c:v>28795</c:v>
                </c:pt>
                <c:pt idx="95">
                  <c:v>28825</c:v>
                </c:pt>
                <c:pt idx="96">
                  <c:v>28856</c:v>
                </c:pt>
                <c:pt idx="97">
                  <c:v>28887</c:v>
                </c:pt>
                <c:pt idx="98">
                  <c:v>28915</c:v>
                </c:pt>
                <c:pt idx="99">
                  <c:v>28946</c:v>
                </c:pt>
                <c:pt idx="100">
                  <c:v>28976</c:v>
                </c:pt>
                <c:pt idx="101">
                  <c:v>29007</c:v>
                </c:pt>
                <c:pt idx="102">
                  <c:v>29037</c:v>
                </c:pt>
                <c:pt idx="103">
                  <c:v>29068</c:v>
                </c:pt>
                <c:pt idx="104">
                  <c:v>29099</c:v>
                </c:pt>
                <c:pt idx="105">
                  <c:v>29129</c:v>
                </c:pt>
                <c:pt idx="106">
                  <c:v>29160</c:v>
                </c:pt>
                <c:pt idx="107">
                  <c:v>29190</c:v>
                </c:pt>
                <c:pt idx="108">
                  <c:v>29221</c:v>
                </c:pt>
                <c:pt idx="109">
                  <c:v>29252</c:v>
                </c:pt>
                <c:pt idx="110">
                  <c:v>29281</c:v>
                </c:pt>
                <c:pt idx="111">
                  <c:v>29312</c:v>
                </c:pt>
                <c:pt idx="112">
                  <c:v>29342</c:v>
                </c:pt>
                <c:pt idx="113">
                  <c:v>29373</c:v>
                </c:pt>
                <c:pt idx="114">
                  <c:v>29403</c:v>
                </c:pt>
                <c:pt idx="115">
                  <c:v>29434</c:v>
                </c:pt>
                <c:pt idx="116">
                  <c:v>29465</c:v>
                </c:pt>
                <c:pt idx="117">
                  <c:v>29495</c:v>
                </c:pt>
                <c:pt idx="118">
                  <c:v>29526</c:v>
                </c:pt>
                <c:pt idx="119">
                  <c:v>29556</c:v>
                </c:pt>
                <c:pt idx="120">
                  <c:v>29587</c:v>
                </c:pt>
                <c:pt idx="121">
                  <c:v>29618</c:v>
                </c:pt>
                <c:pt idx="122">
                  <c:v>29646</c:v>
                </c:pt>
                <c:pt idx="123">
                  <c:v>29677</c:v>
                </c:pt>
                <c:pt idx="124">
                  <c:v>29707</c:v>
                </c:pt>
                <c:pt idx="125">
                  <c:v>29738</c:v>
                </c:pt>
                <c:pt idx="126">
                  <c:v>29768</c:v>
                </c:pt>
                <c:pt idx="127">
                  <c:v>29799</c:v>
                </c:pt>
                <c:pt idx="128">
                  <c:v>29830</c:v>
                </c:pt>
                <c:pt idx="129">
                  <c:v>29860</c:v>
                </c:pt>
                <c:pt idx="130">
                  <c:v>29891</c:v>
                </c:pt>
                <c:pt idx="131">
                  <c:v>29921</c:v>
                </c:pt>
                <c:pt idx="132">
                  <c:v>29952</c:v>
                </c:pt>
                <c:pt idx="133">
                  <c:v>29983</c:v>
                </c:pt>
                <c:pt idx="134">
                  <c:v>30011</c:v>
                </c:pt>
                <c:pt idx="135">
                  <c:v>30042</c:v>
                </c:pt>
                <c:pt idx="136">
                  <c:v>30072</c:v>
                </c:pt>
                <c:pt idx="137">
                  <c:v>30103</c:v>
                </c:pt>
                <c:pt idx="138">
                  <c:v>30133</c:v>
                </c:pt>
                <c:pt idx="139">
                  <c:v>30164</c:v>
                </c:pt>
                <c:pt idx="140">
                  <c:v>30195</c:v>
                </c:pt>
                <c:pt idx="141">
                  <c:v>30225</c:v>
                </c:pt>
                <c:pt idx="142">
                  <c:v>30256</c:v>
                </c:pt>
                <c:pt idx="143">
                  <c:v>30286</c:v>
                </c:pt>
                <c:pt idx="144">
                  <c:v>30317</c:v>
                </c:pt>
                <c:pt idx="145">
                  <c:v>30348</c:v>
                </c:pt>
                <c:pt idx="146">
                  <c:v>30376</c:v>
                </c:pt>
                <c:pt idx="147">
                  <c:v>30407</c:v>
                </c:pt>
                <c:pt idx="148">
                  <c:v>30437</c:v>
                </c:pt>
                <c:pt idx="149">
                  <c:v>30468</c:v>
                </c:pt>
                <c:pt idx="150">
                  <c:v>30498</c:v>
                </c:pt>
                <c:pt idx="151">
                  <c:v>30529</c:v>
                </c:pt>
                <c:pt idx="152">
                  <c:v>30560</c:v>
                </c:pt>
                <c:pt idx="153">
                  <c:v>30590</c:v>
                </c:pt>
                <c:pt idx="154">
                  <c:v>30621</c:v>
                </c:pt>
                <c:pt idx="155">
                  <c:v>30651</c:v>
                </c:pt>
                <c:pt idx="156">
                  <c:v>30682</c:v>
                </c:pt>
                <c:pt idx="157">
                  <c:v>30713</c:v>
                </c:pt>
                <c:pt idx="158">
                  <c:v>30742</c:v>
                </c:pt>
                <c:pt idx="159">
                  <c:v>30773</c:v>
                </c:pt>
                <c:pt idx="160">
                  <c:v>30803</c:v>
                </c:pt>
                <c:pt idx="161">
                  <c:v>30834</c:v>
                </c:pt>
                <c:pt idx="162">
                  <c:v>30864</c:v>
                </c:pt>
                <c:pt idx="163">
                  <c:v>30895</c:v>
                </c:pt>
                <c:pt idx="164">
                  <c:v>30926</c:v>
                </c:pt>
                <c:pt idx="165">
                  <c:v>30956</c:v>
                </c:pt>
                <c:pt idx="166">
                  <c:v>30987</c:v>
                </c:pt>
                <c:pt idx="167">
                  <c:v>31017</c:v>
                </c:pt>
                <c:pt idx="168">
                  <c:v>31048</c:v>
                </c:pt>
                <c:pt idx="169">
                  <c:v>31079</c:v>
                </c:pt>
                <c:pt idx="170">
                  <c:v>31107</c:v>
                </c:pt>
                <c:pt idx="171">
                  <c:v>31138</c:v>
                </c:pt>
                <c:pt idx="172">
                  <c:v>31168</c:v>
                </c:pt>
                <c:pt idx="173">
                  <c:v>31199</c:v>
                </c:pt>
                <c:pt idx="174">
                  <c:v>31229</c:v>
                </c:pt>
                <c:pt idx="175">
                  <c:v>31260</c:v>
                </c:pt>
                <c:pt idx="176">
                  <c:v>31291</c:v>
                </c:pt>
                <c:pt idx="177">
                  <c:v>31321</c:v>
                </c:pt>
                <c:pt idx="178">
                  <c:v>31352</c:v>
                </c:pt>
                <c:pt idx="179">
                  <c:v>31382</c:v>
                </c:pt>
                <c:pt idx="180">
                  <c:v>31413</c:v>
                </c:pt>
                <c:pt idx="181">
                  <c:v>31444</c:v>
                </c:pt>
                <c:pt idx="182">
                  <c:v>31472</c:v>
                </c:pt>
                <c:pt idx="183">
                  <c:v>31503</c:v>
                </c:pt>
                <c:pt idx="184">
                  <c:v>31533</c:v>
                </c:pt>
                <c:pt idx="185">
                  <c:v>31564</c:v>
                </c:pt>
                <c:pt idx="186">
                  <c:v>31594</c:v>
                </c:pt>
                <c:pt idx="187">
                  <c:v>31625</c:v>
                </c:pt>
                <c:pt idx="188">
                  <c:v>31656</c:v>
                </c:pt>
                <c:pt idx="189">
                  <c:v>31686</c:v>
                </c:pt>
                <c:pt idx="190">
                  <c:v>31717</c:v>
                </c:pt>
                <c:pt idx="191">
                  <c:v>31747</c:v>
                </c:pt>
                <c:pt idx="192">
                  <c:v>31778</c:v>
                </c:pt>
                <c:pt idx="193">
                  <c:v>31809</c:v>
                </c:pt>
                <c:pt idx="194">
                  <c:v>31837</c:v>
                </c:pt>
                <c:pt idx="195">
                  <c:v>31868</c:v>
                </c:pt>
                <c:pt idx="196">
                  <c:v>31898</c:v>
                </c:pt>
                <c:pt idx="197">
                  <c:v>31929</c:v>
                </c:pt>
                <c:pt idx="198">
                  <c:v>31959</c:v>
                </c:pt>
                <c:pt idx="199">
                  <c:v>31990</c:v>
                </c:pt>
                <c:pt idx="200">
                  <c:v>32021</c:v>
                </c:pt>
                <c:pt idx="201">
                  <c:v>32051</c:v>
                </c:pt>
                <c:pt idx="202">
                  <c:v>32082</c:v>
                </c:pt>
                <c:pt idx="203">
                  <c:v>32112</c:v>
                </c:pt>
                <c:pt idx="204">
                  <c:v>32143</c:v>
                </c:pt>
                <c:pt idx="205">
                  <c:v>32174</c:v>
                </c:pt>
                <c:pt idx="206">
                  <c:v>32203</c:v>
                </c:pt>
                <c:pt idx="207">
                  <c:v>32234</c:v>
                </c:pt>
                <c:pt idx="208">
                  <c:v>32264</c:v>
                </c:pt>
                <c:pt idx="209">
                  <c:v>32295</c:v>
                </c:pt>
                <c:pt idx="210">
                  <c:v>32325</c:v>
                </c:pt>
                <c:pt idx="211">
                  <c:v>32356</c:v>
                </c:pt>
                <c:pt idx="212">
                  <c:v>32387</c:v>
                </c:pt>
                <c:pt idx="213">
                  <c:v>32417</c:v>
                </c:pt>
                <c:pt idx="214">
                  <c:v>32448</c:v>
                </c:pt>
                <c:pt idx="215">
                  <c:v>32478</c:v>
                </c:pt>
                <c:pt idx="216">
                  <c:v>32509</c:v>
                </c:pt>
                <c:pt idx="217">
                  <c:v>32540</c:v>
                </c:pt>
                <c:pt idx="218">
                  <c:v>32568</c:v>
                </c:pt>
                <c:pt idx="219">
                  <c:v>32599</c:v>
                </c:pt>
                <c:pt idx="220">
                  <c:v>32629</c:v>
                </c:pt>
                <c:pt idx="221">
                  <c:v>32660</c:v>
                </c:pt>
                <c:pt idx="222">
                  <c:v>32690</c:v>
                </c:pt>
                <c:pt idx="223">
                  <c:v>32721</c:v>
                </c:pt>
                <c:pt idx="224">
                  <c:v>32752</c:v>
                </c:pt>
                <c:pt idx="225">
                  <c:v>32782</c:v>
                </c:pt>
                <c:pt idx="226">
                  <c:v>32813</c:v>
                </c:pt>
                <c:pt idx="227">
                  <c:v>32843</c:v>
                </c:pt>
                <c:pt idx="228">
                  <c:v>32874</c:v>
                </c:pt>
                <c:pt idx="229">
                  <c:v>32905</c:v>
                </c:pt>
                <c:pt idx="230">
                  <c:v>32933</c:v>
                </c:pt>
                <c:pt idx="231">
                  <c:v>32964</c:v>
                </c:pt>
                <c:pt idx="232">
                  <c:v>32994</c:v>
                </c:pt>
                <c:pt idx="233">
                  <c:v>33025</c:v>
                </c:pt>
                <c:pt idx="234">
                  <c:v>33055</c:v>
                </c:pt>
                <c:pt idx="235">
                  <c:v>33086</c:v>
                </c:pt>
                <c:pt idx="236">
                  <c:v>33117</c:v>
                </c:pt>
                <c:pt idx="237">
                  <c:v>33147</c:v>
                </c:pt>
                <c:pt idx="238">
                  <c:v>33178</c:v>
                </c:pt>
                <c:pt idx="239">
                  <c:v>33208</c:v>
                </c:pt>
                <c:pt idx="240">
                  <c:v>33239</c:v>
                </c:pt>
                <c:pt idx="241">
                  <c:v>33270</c:v>
                </c:pt>
                <c:pt idx="242">
                  <c:v>33298</c:v>
                </c:pt>
                <c:pt idx="243">
                  <c:v>33329</c:v>
                </c:pt>
                <c:pt idx="244">
                  <c:v>33359</c:v>
                </c:pt>
                <c:pt idx="245">
                  <c:v>33390</c:v>
                </c:pt>
                <c:pt idx="246">
                  <c:v>33420</c:v>
                </c:pt>
                <c:pt idx="247">
                  <c:v>33451</c:v>
                </c:pt>
                <c:pt idx="248">
                  <c:v>33482</c:v>
                </c:pt>
                <c:pt idx="249">
                  <c:v>33512</c:v>
                </c:pt>
                <c:pt idx="250">
                  <c:v>33543</c:v>
                </c:pt>
                <c:pt idx="251">
                  <c:v>33573</c:v>
                </c:pt>
                <c:pt idx="252">
                  <c:v>33604</c:v>
                </c:pt>
                <c:pt idx="253">
                  <c:v>33635</c:v>
                </c:pt>
                <c:pt idx="254">
                  <c:v>33664</c:v>
                </c:pt>
                <c:pt idx="255">
                  <c:v>33695</c:v>
                </c:pt>
                <c:pt idx="256">
                  <c:v>33725</c:v>
                </c:pt>
                <c:pt idx="257">
                  <c:v>33756</c:v>
                </c:pt>
                <c:pt idx="258">
                  <c:v>33786</c:v>
                </c:pt>
                <c:pt idx="259">
                  <c:v>33817</c:v>
                </c:pt>
                <c:pt idx="260">
                  <c:v>33848</c:v>
                </c:pt>
                <c:pt idx="261">
                  <c:v>33878</c:v>
                </c:pt>
                <c:pt idx="262">
                  <c:v>33909</c:v>
                </c:pt>
                <c:pt idx="263">
                  <c:v>33939</c:v>
                </c:pt>
                <c:pt idx="264">
                  <c:v>33970</c:v>
                </c:pt>
                <c:pt idx="265">
                  <c:v>34001</c:v>
                </c:pt>
                <c:pt idx="266">
                  <c:v>34029</c:v>
                </c:pt>
                <c:pt idx="267">
                  <c:v>34060</c:v>
                </c:pt>
                <c:pt idx="268">
                  <c:v>34090</c:v>
                </c:pt>
                <c:pt idx="269">
                  <c:v>34121</c:v>
                </c:pt>
                <c:pt idx="270">
                  <c:v>34151</c:v>
                </c:pt>
                <c:pt idx="271">
                  <c:v>34182</c:v>
                </c:pt>
                <c:pt idx="272">
                  <c:v>34213</c:v>
                </c:pt>
                <c:pt idx="273">
                  <c:v>34243</c:v>
                </c:pt>
                <c:pt idx="274">
                  <c:v>34274</c:v>
                </c:pt>
                <c:pt idx="275">
                  <c:v>34304</c:v>
                </c:pt>
                <c:pt idx="276">
                  <c:v>34335</c:v>
                </c:pt>
                <c:pt idx="277">
                  <c:v>34366</c:v>
                </c:pt>
                <c:pt idx="278">
                  <c:v>34394</c:v>
                </c:pt>
                <c:pt idx="279">
                  <c:v>34425</c:v>
                </c:pt>
                <c:pt idx="280">
                  <c:v>34455</c:v>
                </c:pt>
                <c:pt idx="281">
                  <c:v>34486</c:v>
                </c:pt>
                <c:pt idx="282">
                  <c:v>34516</c:v>
                </c:pt>
                <c:pt idx="283">
                  <c:v>34547</c:v>
                </c:pt>
                <c:pt idx="284">
                  <c:v>34578</c:v>
                </c:pt>
                <c:pt idx="285">
                  <c:v>34608</c:v>
                </c:pt>
                <c:pt idx="286">
                  <c:v>34639</c:v>
                </c:pt>
                <c:pt idx="287">
                  <c:v>34669</c:v>
                </c:pt>
                <c:pt idx="288">
                  <c:v>34700</c:v>
                </c:pt>
                <c:pt idx="289">
                  <c:v>34731</c:v>
                </c:pt>
                <c:pt idx="290">
                  <c:v>34759</c:v>
                </c:pt>
                <c:pt idx="291">
                  <c:v>34790</c:v>
                </c:pt>
                <c:pt idx="292">
                  <c:v>34820</c:v>
                </c:pt>
                <c:pt idx="293">
                  <c:v>34851</c:v>
                </c:pt>
                <c:pt idx="294">
                  <c:v>34881</c:v>
                </c:pt>
                <c:pt idx="295">
                  <c:v>34912</c:v>
                </c:pt>
                <c:pt idx="296">
                  <c:v>34943</c:v>
                </c:pt>
                <c:pt idx="297">
                  <c:v>34973</c:v>
                </c:pt>
                <c:pt idx="298">
                  <c:v>35004</c:v>
                </c:pt>
                <c:pt idx="299">
                  <c:v>35034</c:v>
                </c:pt>
                <c:pt idx="300">
                  <c:v>35065</c:v>
                </c:pt>
                <c:pt idx="301">
                  <c:v>35096</c:v>
                </c:pt>
                <c:pt idx="302">
                  <c:v>35125</c:v>
                </c:pt>
                <c:pt idx="303">
                  <c:v>35156</c:v>
                </c:pt>
                <c:pt idx="304">
                  <c:v>35186</c:v>
                </c:pt>
                <c:pt idx="305">
                  <c:v>35217</c:v>
                </c:pt>
                <c:pt idx="306">
                  <c:v>35247</c:v>
                </c:pt>
                <c:pt idx="307">
                  <c:v>35278</c:v>
                </c:pt>
                <c:pt idx="308">
                  <c:v>35309</c:v>
                </c:pt>
                <c:pt idx="309">
                  <c:v>35339</c:v>
                </c:pt>
                <c:pt idx="310">
                  <c:v>35370</c:v>
                </c:pt>
                <c:pt idx="311">
                  <c:v>35400</c:v>
                </c:pt>
                <c:pt idx="312">
                  <c:v>35431</c:v>
                </c:pt>
                <c:pt idx="313">
                  <c:v>35462</c:v>
                </c:pt>
                <c:pt idx="314">
                  <c:v>35490</c:v>
                </c:pt>
                <c:pt idx="315">
                  <c:v>35521</c:v>
                </c:pt>
                <c:pt idx="316">
                  <c:v>35551</c:v>
                </c:pt>
                <c:pt idx="317">
                  <c:v>35582</c:v>
                </c:pt>
                <c:pt idx="318">
                  <c:v>35612</c:v>
                </c:pt>
                <c:pt idx="319">
                  <c:v>35643</c:v>
                </c:pt>
                <c:pt idx="320">
                  <c:v>35674</c:v>
                </c:pt>
                <c:pt idx="321">
                  <c:v>35704</c:v>
                </c:pt>
                <c:pt idx="322">
                  <c:v>35735</c:v>
                </c:pt>
                <c:pt idx="323">
                  <c:v>35765</c:v>
                </c:pt>
                <c:pt idx="324">
                  <c:v>35796</c:v>
                </c:pt>
                <c:pt idx="325">
                  <c:v>35827</c:v>
                </c:pt>
                <c:pt idx="326">
                  <c:v>35855</c:v>
                </c:pt>
                <c:pt idx="327">
                  <c:v>35886</c:v>
                </c:pt>
                <c:pt idx="328">
                  <c:v>35916</c:v>
                </c:pt>
                <c:pt idx="329">
                  <c:v>35947</c:v>
                </c:pt>
                <c:pt idx="330">
                  <c:v>35977</c:v>
                </c:pt>
                <c:pt idx="331">
                  <c:v>36008</c:v>
                </c:pt>
                <c:pt idx="332">
                  <c:v>36039</c:v>
                </c:pt>
                <c:pt idx="333">
                  <c:v>36069</c:v>
                </c:pt>
                <c:pt idx="334">
                  <c:v>36100</c:v>
                </c:pt>
                <c:pt idx="335">
                  <c:v>36130</c:v>
                </c:pt>
                <c:pt idx="336">
                  <c:v>36161</c:v>
                </c:pt>
                <c:pt idx="337">
                  <c:v>36192</c:v>
                </c:pt>
                <c:pt idx="338">
                  <c:v>36220</c:v>
                </c:pt>
                <c:pt idx="339">
                  <c:v>36251</c:v>
                </c:pt>
                <c:pt idx="340">
                  <c:v>36281</c:v>
                </c:pt>
                <c:pt idx="341">
                  <c:v>36312</c:v>
                </c:pt>
                <c:pt idx="342">
                  <c:v>36342</c:v>
                </c:pt>
                <c:pt idx="343">
                  <c:v>36373</c:v>
                </c:pt>
                <c:pt idx="344">
                  <c:v>36404</c:v>
                </c:pt>
                <c:pt idx="345">
                  <c:v>36434</c:v>
                </c:pt>
                <c:pt idx="346">
                  <c:v>36465</c:v>
                </c:pt>
                <c:pt idx="347">
                  <c:v>36495</c:v>
                </c:pt>
                <c:pt idx="348">
                  <c:v>36526</c:v>
                </c:pt>
                <c:pt idx="349">
                  <c:v>36557</c:v>
                </c:pt>
                <c:pt idx="350">
                  <c:v>36586</c:v>
                </c:pt>
                <c:pt idx="351">
                  <c:v>36617</c:v>
                </c:pt>
                <c:pt idx="352">
                  <c:v>36647</c:v>
                </c:pt>
                <c:pt idx="353">
                  <c:v>36678</c:v>
                </c:pt>
                <c:pt idx="354">
                  <c:v>36708</c:v>
                </c:pt>
                <c:pt idx="355">
                  <c:v>36739</c:v>
                </c:pt>
                <c:pt idx="356">
                  <c:v>36770</c:v>
                </c:pt>
                <c:pt idx="357">
                  <c:v>36800</c:v>
                </c:pt>
                <c:pt idx="358">
                  <c:v>36831</c:v>
                </c:pt>
                <c:pt idx="359">
                  <c:v>36861</c:v>
                </c:pt>
                <c:pt idx="360">
                  <c:v>36892</c:v>
                </c:pt>
                <c:pt idx="361">
                  <c:v>36923</c:v>
                </c:pt>
                <c:pt idx="362">
                  <c:v>36951</c:v>
                </c:pt>
                <c:pt idx="363">
                  <c:v>36982</c:v>
                </c:pt>
                <c:pt idx="364">
                  <c:v>37012</c:v>
                </c:pt>
                <c:pt idx="365">
                  <c:v>37043</c:v>
                </c:pt>
                <c:pt idx="366">
                  <c:v>37073</c:v>
                </c:pt>
                <c:pt idx="367">
                  <c:v>37104</c:v>
                </c:pt>
                <c:pt idx="368">
                  <c:v>37135</c:v>
                </c:pt>
                <c:pt idx="369">
                  <c:v>37165</c:v>
                </c:pt>
                <c:pt idx="370">
                  <c:v>37196</c:v>
                </c:pt>
                <c:pt idx="371">
                  <c:v>37226</c:v>
                </c:pt>
                <c:pt idx="372">
                  <c:v>37257</c:v>
                </c:pt>
                <c:pt idx="373">
                  <c:v>37288</c:v>
                </c:pt>
                <c:pt idx="374">
                  <c:v>37316</c:v>
                </c:pt>
                <c:pt idx="375">
                  <c:v>37347</c:v>
                </c:pt>
                <c:pt idx="376">
                  <c:v>37377</c:v>
                </c:pt>
                <c:pt idx="377">
                  <c:v>37408</c:v>
                </c:pt>
                <c:pt idx="378">
                  <c:v>37438</c:v>
                </c:pt>
                <c:pt idx="379">
                  <c:v>37469</c:v>
                </c:pt>
                <c:pt idx="380">
                  <c:v>37500</c:v>
                </c:pt>
                <c:pt idx="381">
                  <c:v>37530</c:v>
                </c:pt>
                <c:pt idx="382">
                  <c:v>37561</c:v>
                </c:pt>
                <c:pt idx="383">
                  <c:v>37591</c:v>
                </c:pt>
                <c:pt idx="384">
                  <c:v>37622</c:v>
                </c:pt>
                <c:pt idx="385">
                  <c:v>37653</c:v>
                </c:pt>
                <c:pt idx="386">
                  <c:v>37681</c:v>
                </c:pt>
                <c:pt idx="387">
                  <c:v>37712</c:v>
                </c:pt>
                <c:pt idx="388">
                  <c:v>37742</c:v>
                </c:pt>
                <c:pt idx="389">
                  <c:v>37773</c:v>
                </c:pt>
                <c:pt idx="390">
                  <c:v>37803</c:v>
                </c:pt>
                <c:pt idx="391">
                  <c:v>37834</c:v>
                </c:pt>
                <c:pt idx="392">
                  <c:v>37865</c:v>
                </c:pt>
                <c:pt idx="393">
                  <c:v>37895</c:v>
                </c:pt>
                <c:pt idx="394">
                  <c:v>37926</c:v>
                </c:pt>
                <c:pt idx="395">
                  <c:v>37956</c:v>
                </c:pt>
                <c:pt idx="396">
                  <c:v>37987</c:v>
                </c:pt>
                <c:pt idx="397">
                  <c:v>38018</c:v>
                </c:pt>
                <c:pt idx="398">
                  <c:v>38047</c:v>
                </c:pt>
                <c:pt idx="399">
                  <c:v>38078</c:v>
                </c:pt>
                <c:pt idx="400">
                  <c:v>38108</c:v>
                </c:pt>
                <c:pt idx="401">
                  <c:v>38139</c:v>
                </c:pt>
                <c:pt idx="402">
                  <c:v>38169</c:v>
                </c:pt>
                <c:pt idx="403">
                  <c:v>38200</c:v>
                </c:pt>
                <c:pt idx="404">
                  <c:v>38231</c:v>
                </c:pt>
                <c:pt idx="405">
                  <c:v>38261</c:v>
                </c:pt>
                <c:pt idx="406">
                  <c:v>38292</c:v>
                </c:pt>
                <c:pt idx="407">
                  <c:v>38322</c:v>
                </c:pt>
                <c:pt idx="408">
                  <c:v>38353</c:v>
                </c:pt>
                <c:pt idx="409">
                  <c:v>38384</c:v>
                </c:pt>
                <c:pt idx="410">
                  <c:v>38412</c:v>
                </c:pt>
                <c:pt idx="411">
                  <c:v>38443</c:v>
                </c:pt>
                <c:pt idx="412">
                  <c:v>38473</c:v>
                </c:pt>
                <c:pt idx="413">
                  <c:v>38504</c:v>
                </c:pt>
                <c:pt idx="414">
                  <c:v>38534</c:v>
                </c:pt>
                <c:pt idx="415">
                  <c:v>38565</c:v>
                </c:pt>
                <c:pt idx="416">
                  <c:v>38596</c:v>
                </c:pt>
                <c:pt idx="417">
                  <c:v>38626</c:v>
                </c:pt>
                <c:pt idx="418">
                  <c:v>38657</c:v>
                </c:pt>
                <c:pt idx="419">
                  <c:v>38687</c:v>
                </c:pt>
                <c:pt idx="420">
                  <c:v>38718</c:v>
                </c:pt>
                <c:pt idx="421">
                  <c:v>38749</c:v>
                </c:pt>
                <c:pt idx="422">
                  <c:v>38777</c:v>
                </c:pt>
                <c:pt idx="423">
                  <c:v>38808</c:v>
                </c:pt>
                <c:pt idx="424">
                  <c:v>38838</c:v>
                </c:pt>
                <c:pt idx="425">
                  <c:v>38869</c:v>
                </c:pt>
                <c:pt idx="426">
                  <c:v>38899</c:v>
                </c:pt>
                <c:pt idx="427">
                  <c:v>38930</c:v>
                </c:pt>
                <c:pt idx="428">
                  <c:v>38961</c:v>
                </c:pt>
                <c:pt idx="429">
                  <c:v>38991</c:v>
                </c:pt>
                <c:pt idx="430">
                  <c:v>39022</c:v>
                </c:pt>
                <c:pt idx="431">
                  <c:v>39052</c:v>
                </c:pt>
                <c:pt idx="432">
                  <c:v>39083</c:v>
                </c:pt>
                <c:pt idx="433">
                  <c:v>39114</c:v>
                </c:pt>
                <c:pt idx="434">
                  <c:v>39142</c:v>
                </c:pt>
                <c:pt idx="435">
                  <c:v>39173</c:v>
                </c:pt>
                <c:pt idx="436">
                  <c:v>39203</c:v>
                </c:pt>
                <c:pt idx="437">
                  <c:v>39234</c:v>
                </c:pt>
                <c:pt idx="438">
                  <c:v>39264</c:v>
                </c:pt>
                <c:pt idx="439">
                  <c:v>39295</c:v>
                </c:pt>
                <c:pt idx="440">
                  <c:v>39326</c:v>
                </c:pt>
                <c:pt idx="441">
                  <c:v>39356</c:v>
                </c:pt>
                <c:pt idx="442">
                  <c:v>39387</c:v>
                </c:pt>
                <c:pt idx="443">
                  <c:v>39417</c:v>
                </c:pt>
                <c:pt idx="444">
                  <c:v>39448</c:v>
                </c:pt>
                <c:pt idx="445">
                  <c:v>39479</c:v>
                </c:pt>
                <c:pt idx="446">
                  <c:v>39508</c:v>
                </c:pt>
                <c:pt idx="447">
                  <c:v>39539</c:v>
                </c:pt>
                <c:pt idx="448">
                  <c:v>39569</c:v>
                </c:pt>
                <c:pt idx="449">
                  <c:v>39600</c:v>
                </c:pt>
                <c:pt idx="450">
                  <c:v>39630</c:v>
                </c:pt>
                <c:pt idx="451">
                  <c:v>39661</c:v>
                </c:pt>
                <c:pt idx="452">
                  <c:v>39692</c:v>
                </c:pt>
                <c:pt idx="453">
                  <c:v>39722</c:v>
                </c:pt>
                <c:pt idx="454">
                  <c:v>39753</c:v>
                </c:pt>
                <c:pt idx="455">
                  <c:v>39783</c:v>
                </c:pt>
                <c:pt idx="456">
                  <c:v>39814</c:v>
                </c:pt>
                <c:pt idx="457">
                  <c:v>39845</c:v>
                </c:pt>
                <c:pt idx="458">
                  <c:v>39873</c:v>
                </c:pt>
                <c:pt idx="459">
                  <c:v>39904</c:v>
                </c:pt>
                <c:pt idx="460">
                  <c:v>39934</c:v>
                </c:pt>
                <c:pt idx="461">
                  <c:v>39965</c:v>
                </c:pt>
                <c:pt idx="462">
                  <c:v>39995</c:v>
                </c:pt>
                <c:pt idx="463">
                  <c:v>40026</c:v>
                </c:pt>
                <c:pt idx="464">
                  <c:v>40057</c:v>
                </c:pt>
                <c:pt idx="465">
                  <c:v>40087</c:v>
                </c:pt>
                <c:pt idx="466">
                  <c:v>40118</c:v>
                </c:pt>
                <c:pt idx="467">
                  <c:v>40148</c:v>
                </c:pt>
                <c:pt idx="468">
                  <c:v>40179</c:v>
                </c:pt>
                <c:pt idx="469">
                  <c:v>40210</c:v>
                </c:pt>
                <c:pt idx="470">
                  <c:v>40238</c:v>
                </c:pt>
                <c:pt idx="471">
                  <c:v>40269</c:v>
                </c:pt>
                <c:pt idx="472">
                  <c:v>40299</c:v>
                </c:pt>
                <c:pt idx="473">
                  <c:v>40330</c:v>
                </c:pt>
                <c:pt idx="474">
                  <c:v>40360</c:v>
                </c:pt>
                <c:pt idx="475">
                  <c:v>40391</c:v>
                </c:pt>
                <c:pt idx="476">
                  <c:v>40422</c:v>
                </c:pt>
                <c:pt idx="477">
                  <c:v>40452</c:v>
                </c:pt>
                <c:pt idx="478">
                  <c:v>40483</c:v>
                </c:pt>
                <c:pt idx="479">
                  <c:v>40513</c:v>
                </c:pt>
                <c:pt idx="480">
                  <c:v>40544</c:v>
                </c:pt>
                <c:pt idx="481">
                  <c:v>40575</c:v>
                </c:pt>
                <c:pt idx="482">
                  <c:v>40603</c:v>
                </c:pt>
                <c:pt idx="483">
                  <c:v>40634</c:v>
                </c:pt>
                <c:pt idx="484">
                  <c:v>40664</c:v>
                </c:pt>
                <c:pt idx="485">
                  <c:v>40695</c:v>
                </c:pt>
                <c:pt idx="486">
                  <c:v>40725</c:v>
                </c:pt>
                <c:pt idx="487">
                  <c:v>40756</c:v>
                </c:pt>
                <c:pt idx="488">
                  <c:v>40787</c:v>
                </c:pt>
                <c:pt idx="489">
                  <c:v>40817</c:v>
                </c:pt>
                <c:pt idx="490">
                  <c:v>40848</c:v>
                </c:pt>
                <c:pt idx="491">
                  <c:v>40878</c:v>
                </c:pt>
                <c:pt idx="492">
                  <c:v>40909</c:v>
                </c:pt>
                <c:pt idx="493">
                  <c:v>40940</c:v>
                </c:pt>
                <c:pt idx="494">
                  <c:v>40969</c:v>
                </c:pt>
                <c:pt idx="495">
                  <c:v>41000</c:v>
                </c:pt>
                <c:pt idx="496">
                  <c:v>41030</c:v>
                </c:pt>
                <c:pt idx="497">
                  <c:v>41061</c:v>
                </c:pt>
                <c:pt idx="498">
                  <c:v>41091</c:v>
                </c:pt>
                <c:pt idx="499">
                  <c:v>41122</c:v>
                </c:pt>
                <c:pt idx="500">
                  <c:v>41153</c:v>
                </c:pt>
                <c:pt idx="501">
                  <c:v>41183</c:v>
                </c:pt>
                <c:pt idx="502">
                  <c:v>41214</c:v>
                </c:pt>
                <c:pt idx="503">
                  <c:v>41244</c:v>
                </c:pt>
                <c:pt idx="504">
                  <c:v>41275</c:v>
                </c:pt>
                <c:pt idx="505">
                  <c:v>41306</c:v>
                </c:pt>
                <c:pt idx="506">
                  <c:v>41334</c:v>
                </c:pt>
                <c:pt idx="507">
                  <c:v>41365</c:v>
                </c:pt>
                <c:pt idx="508">
                  <c:v>41395</c:v>
                </c:pt>
                <c:pt idx="509">
                  <c:v>41426</c:v>
                </c:pt>
                <c:pt idx="510">
                  <c:v>41456</c:v>
                </c:pt>
              </c:numCache>
            </c:numRef>
          </c:cat>
          <c:val>
            <c:numRef>
              <c:f>'CPI(月次）'!$L$17:$L$527</c:f>
              <c:numCache>
                <c:formatCode>0.00%</c:formatCode>
                <c:ptCount val="511"/>
                <c:pt idx="0">
                  <c:v>6.3897763578274647E-2</c:v>
                </c:pt>
                <c:pt idx="1">
                  <c:v>6.3694267515923567E-2</c:v>
                </c:pt>
                <c:pt idx="2">
                  <c:v>6.3492063492063489E-2</c:v>
                </c:pt>
                <c:pt idx="3">
                  <c:v>7.2327044025157258E-2</c:v>
                </c:pt>
                <c:pt idx="4">
                  <c:v>7.4999999999999956E-2</c:v>
                </c:pt>
                <c:pt idx="5">
                  <c:v>7.7881619937694699E-2</c:v>
                </c:pt>
                <c:pt idx="6">
                  <c:v>7.4534161490683176E-2</c:v>
                </c:pt>
                <c:pt idx="7">
                  <c:v>6.8322981366459493E-2</c:v>
                </c:pt>
                <c:pt idx="8">
                  <c:v>7.0769230769230682E-2</c:v>
                </c:pt>
                <c:pt idx="9">
                  <c:v>6.0790273556231005E-2</c:v>
                </c:pt>
                <c:pt idx="10">
                  <c:v>5.7401812688821705E-2</c:v>
                </c:pt>
                <c:pt idx="11">
                  <c:v>5.4054054054054189E-2</c:v>
                </c:pt>
                <c:pt idx="12">
                  <c:v>5.4054054054054189E-2</c:v>
                </c:pt>
                <c:pt idx="13">
                  <c:v>5.6886227544910142E-2</c:v>
                </c:pt>
                <c:pt idx="14">
                  <c:v>5.6716417910447715E-2</c:v>
                </c:pt>
                <c:pt idx="15">
                  <c:v>5.2785923753665601E-2</c:v>
                </c:pt>
                <c:pt idx="16">
                  <c:v>4.9418604651162878E-2</c:v>
                </c:pt>
                <c:pt idx="17">
                  <c:v>4.9132947976878484E-2</c:v>
                </c:pt>
                <c:pt idx="18">
                  <c:v>5.7803468208092484E-2</c:v>
                </c:pt>
                <c:pt idx="19">
                  <c:v>5.8139534883720929E-2</c:v>
                </c:pt>
                <c:pt idx="20">
                  <c:v>5.4597701149425457E-2</c:v>
                </c:pt>
                <c:pt idx="21">
                  <c:v>6.0171919770773685E-2</c:v>
                </c:pt>
                <c:pt idx="22">
                  <c:v>6.0000000000000039E-2</c:v>
                </c:pt>
                <c:pt idx="23">
                  <c:v>6.2678062678062557E-2</c:v>
                </c:pt>
                <c:pt idx="24">
                  <c:v>7.1225071225071226E-2</c:v>
                </c:pt>
                <c:pt idx="25">
                  <c:v>6.7988668555240966E-2</c:v>
                </c:pt>
                <c:pt idx="26">
                  <c:v>7.9096045197740231E-2</c:v>
                </c:pt>
                <c:pt idx="27">
                  <c:v>8.6350974930362159E-2</c:v>
                </c:pt>
                <c:pt idx="28">
                  <c:v>9.9722991689750726E-2</c:v>
                </c:pt>
                <c:pt idx="29">
                  <c:v>0.10743801652892579</c:v>
                </c:pt>
                <c:pt idx="30">
                  <c:v>0.11202185792349731</c:v>
                </c:pt>
                <c:pt idx="31">
                  <c:v>0.12087912087912084</c:v>
                </c:pt>
                <c:pt idx="32">
                  <c:v>0.13079019073569473</c:v>
                </c:pt>
                <c:pt idx="33">
                  <c:v>0.13243243243243238</c:v>
                </c:pt>
                <c:pt idx="34">
                  <c:v>0.14285714285714277</c:v>
                </c:pt>
                <c:pt idx="35">
                  <c:v>0.16085790884718501</c:v>
                </c:pt>
                <c:pt idx="36">
                  <c:v>0.17819148936170201</c:v>
                </c:pt>
                <c:pt idx="37">
                  <c:v>0.20424403183023859</c:v>
                </c:pt>
                <c:pt idx="38">
                  <c:v>0.19895287958115168</c:v>
                </c:pt>
                <c:pt idx="39">
                  <c:v>0.19743589743589751</c:v>
                </c:pt>
                <c:pt idx="40">
                  <c:v>0.1964735516372795</c:v>
                </c:pt>
                <c:pt idx="41">
                  <c:v>0.19154228855721381</c:v>
                </c:pt>
                <c:pt idx="42">
                  <c:v>0.19901719901719886</c:v>
                </c:pt>
                <c:pt idx="43">
                  <c:v>0.1936274509803923</c:v>
                </c:pt>
                <c:pt idx="44">
                  <c:v>0.18554216867469886</c:v>
                </c:pt>
                <c:pt idx="45">
                  <c:v>0.20047732696897372</c:v>
                </c:pt>
                <c:pt idx="46">
                  <c:v>0.19339622641509441</c:v>
                </c:pt>
                <c:pt idx="47">
                  <c:v>0.17321016166281755</c:v>
                </c:pt>
                <c:pt idx="48">
                  <c:v>0.15575620767494369</c:v>
                </c:pt>
                <c:pt idx="49">
                  <c:v>0.12775330396475781</c:v>
                </c:pt>
                <c:pt idx="50">
                  <c:v>0.12008733624454149</c:v>
                </c:pt>
                <c:pt idx="51">
                  <c:v>0.13062098501070651</c:v>
                </c:pt>
                <c:pt idx="52">
                  <c:v>0.12000000000000006</c:v>
                </c:pt>
                <c:pt idx="53">
                  <c:v>0.11691022964509398</c:v>
                </c:pt>
                <c:pt idx="54">
                  <c:v>9.8360655737705013E-2</c:v>
                </c:pt>
                <c:pt idx="55">
                  <c:v>9.4455852156057368E-2</c:v>
                </c:pt>
                <c:pt idx="56">
                  <c:v>9.7560975609756032E-2</c:v>
                </c:pt>
                <c:pt idx="57">
                  <c:v>8.1510934393638199E-2</c:v>
                </c:pt>
                <c:pt idx="58">
                  <c:v>7.9051383399209488E-2</c:v>
                </c:pt>
                <c:pt idx="59">
                  <c:v>8.0708661417322872E-2</c:v>
                </c:pt>
                <c:pt idx="60">
                  <c:v>8.7890625E-2</c:v>
                </c:pt>
                <c:pt idx="61">
                  <c:v>9.1796874999999917E-2</c:v>
                </c:pt>
                <c:pt idx="62">
                  <c:v>9.5516569200779847E-2</c:v>
                </c:pt>
                <c:pt idx="63">
                  <c:v>9.0909090909090995E-2</c:v>
                </c:pt>
                <c:pt idx="64">
                  <c:v>9.3984962406015032E-2</c:v>
                </c:pt>
                <c:pt idx="65">
                  <c:v>9.7196261682243046E-2</c:v>
                </c:pt>
                <c:pt idx="66">
                  <c:v>9.7014925373134248E-2</c:v>
                </c:pt>
                <c:pt idx="67">
                  <c:v>9.7560975609756156E-2</c:v>
                </c:pt>
                <c:pt idx="68">
                  <c:v>9.9999999999999978E-2</c:v>
                </c:pt>
                <c:pt idx="69">
                  <c:v>0.10110294117647059</c:v>
                </c:pt>
                <c:pt idx="70">
                  <c:v>0.10622710622710617</c:v>
                </c:pt>
                <c:pt idx="71">
                  <c:v>0.1202185792349727</c:v>
                </c:pt>
                <c:pt idx="72">
                  <c:v>0.104129263913824</c:v>
                </c:pt>
                <c:pt idx="73">
                  <c:v>9.838998211091235E-2</c:v>
                </c:pt>
                <c:pt idx="74">
                  <c:v>9.7864768683274012E-2</c:v>
                </c:pt>
                <c:pt idx="75">
                  <c:v>9.5486111111111105E-2</c:v>
                </c:pt>
                <c:pt idx="76">
                  <c:v>9.9656357388316102E-2</c:v>
                </c:pt>
                <c:pt idx="77">
                  <c:v>9.1993185689948742E-2</c:v>
                </c:pt>
                <c:pt idx="78">
                  <c:v>9.1836734693877653E-2</c:v>
                </c:pt>
                <c:pt idx="79">
                  <c:v>9.2307692307692285E-2</c:v>
                </c:pt>
                <c:pt idx="80">
                  <c:v>8.5858585858585884E-2</c:v>
                </c:pt>
                <c:pt idx="81">
                  <c:v>8.3472454090150375E-2</c:v>
                </c:pt>
                <c:pt idx="82">
                  <c:v>7.6158940397351022E-2</c:v>
                </c:pt>
                <c:pt idx="83">
                  <c:v>5.8536585365853565E-2</c:v>
                </c:pt>
                <c:pt idx="84">
                  <c:v>5.6910569105691054E-2</c:v>
                </c:pt>
                <c:pt idx="85">
                  <c:v>6.1889250814332317E-2</c:v>
                </c:pt>
                <c:pt idx="86">
                  <c:v>6.3209076175040374E-2</c:v>
                </c:pt>
                <c:pt idx="87">
                  <c:v>5.3882725832012653E-2</c:v>
                </c:pt>
                <c:pt idx="88">
                  <c:v>5.3125000000000089E-2</c:v>
                </c:pt>
                <c:pt idx="89">
                  <c:v>5.1482059282371477E-2</c:v>
                </c:pt>
                <c:pt idx="90">
                  <c:v>5.2959501557632266E-2</c:v>
                </c:pt>
                <c:pt idx="91">
                  <c:v>4.8513302034428815E-2</c:v>
                </c:pt>
                <c:pt idx="92">
                  <c:v>5.2713178294573733E-2</c:v>
                </c:pt>
                <c:pt idx="93">
                  <c:v>5.2388289676425136E-2</c:v>
                </c:pt>
                <c:pt idx="94">
                  <c:v>5.2307692307692395E-2</c:v>
                </c:pt>
                <c:pt idx="95">
                  <c:v>5.5299539170507048E-2</c:v>
                </c:pt>
                <c:pt idx="96">
                  <c:v>5.2307692307692395E-2</c:v>
                </c:pt>
                <c:pt idx="97">
                  <c:v>4.7546012269938563E-2</c:v>
                </c:pt>
                <c:pt idx="98">
                  <c:v>4.7256097560975742E-2</c:v>
                </c:pt>
                <c:pt idx="99">
                  <c:v>4.2105263157894694E-2</c:v>
                </c:pt>
                <c:pt idx="100">
                  <c:v>4.0059347181008731E-2</c:v>
                </c:pt>
                <c:pt idx="101">
                  <c:v>4.3026706231453875E-2</c:v>
                </c:pt>
                <c:pt idx="102">
                  <c:v>4.1420118343195436E-2</c:v>
                </c:pt>
                <c:pt idx="103">
                  <c:v>4.1791044776119363E-2</c:v>
                </c:pt>
                <c:pt idx="104">
                  <c:v>4.1237113402061813E-2</c:v>
                </c:pt>
                <c:pt idx="105">
                  <c:v>4.3923865300146414E-2</c:v>
                </c:pt>
                <c:pt idx="106">
                  <c:v>4.5321637426900499E-2</c:v>
                </c:pt>
                <c:pt idx="107">
                  <c:v>4.221251819505082E-2</c:v>
                </c:pt>
                <c:pt idx="108">
                  <c:v>5.4093567251461819E-2</c:v>
                </c:pt>
                <c:pt idx="109">
                  <c:v>5.2708638360175822E-2</c:v>
                </c:pt>
                <c:pt idx="110">
                  <c:v>5.2401746724890744E-2</c:v>
                </c:pt>
                <c:pt idx="111">
                  <c:v>5.9163059163059285E-2</c:v>
                </c:pt>
                <c:pt idx="112">
                  <c:v>6.562054208273907E-2</c:v>
                </c:pt>
                <c:pt idx="113">
                  <c:v>7.1123755334281655E-2</c:v>
                </c:pt>
                <c:pt idx="114">
                  <c:v>7.1022727272727265E-2</c:v>
                </c:pt>
                <c:pt idx="115">
                  <c:v>6.8767908309455547E-2</c:v>
                </c:pt>
                <c:pt idx="116">
                  <c:v>7.2135785007072059E-2</c:v>
                </c:pt>
                <c:pt idx="117">
                  <c:v>7.0126227208976155E-2</c:v>
                </c:pt>
                <c:pt idx="118">
                  <c:v>6.9930069930069935E-2</c:v>
                </c:pt>
                <c:pt idx="119">
                  <c:v>6.9832402234636881E-2</c:v>
                </c:pt>
                <c:pt idx="120">
                  <c:v>5.9639389736477276E-2</c:v>
                </c:pt>
                <c:pt idx="121">
                  <c:v>5.8414464534074943E-2</c:v>
                </c:pt>
                <c:pt idx="122">
                  <c:v>5.6708160442600394E-2</c:v>
                </c:pt>
                <c:pt idx="123">
                  <c:v>5.1771117166212494E-2</c:v>
                </c:pt>
                <c:pt idx="124">
                  <c:v>4.6854082998661312E-2</c:v>
                </c:pt>
                <c:pt idx="125">
                  <c:v>4.2496679946879189E-2</c:v>
                </c:pt>
                <c:pt idx="126">
                  <c:v>3.8461538461538346E-2</c:v>
                </c:pt>
                <c:pt idx="127">
                  <c:v>4.0214477211796253E-2</c:v>
                </c:pt>
                <c:pt idx="128">
                  <c:v>4.2216358839050172E-2</c:v>
                </c:pt>
                <c:pt idx="129">
                  <c:v>4.062909567496735E-2</c:v>
                </c:pt>
                <c:pt idx="130">
                  <c:v>3.9215686274509803E-2</c:v>
                </c:pt>
                <c:pt idx="131">
                  <c:v>3.91644908616188E-2</c:v>
                </c:pt>
                <c:pt idx="132">
                  <c:v>3.6649214659685826E-2</c:v>
                </c:pt>
                <c:pt idx="133">
                  <c:v>3.6793692509855605E-2</c:v>
                </c:pt>
                <c:pt idx="134">
                  <c:v>3.5340314136125504E-2</c:v>
                </c:pt>
                <c:pt idx="135">
                  <c:v>3.3678756476683863E-2</c:v>
                </c:pt>
                <c:pt idx="136">
                  <c:v>3.1969309462915603E-2</c:v>
                </c:pt>
                <c:pt idx="137">
                  <c:v>3.0573248407643385E-2</c:v>
                </c:pt>
                <c:pt idx="138">
                  <c:v>2.9374201787994856E-2</c:v>
                </c:pt>
                <c:pt idx="139">
                  <c:v>3.0927835051546466E-2</c:v>
                </c:pt>
                <c:pt idx="140">
                  <c:v>2.9113924050632876E-2</c:v>
                </c:pt>
                <c:pt idx="141">
                  <c:v>2.8967254408060417E-2</c:v>
                </c:pt>
                <c:pt idx="142">
                  <c:v>2.7672955974842803E-2</c:v>
                </c:pt>
                <c:pt idx="143">
                  <c:v>2.7638190954773906E-2</c:v>
                </c:pt>
                <c:pt idx="144">
                  <c:v>2.6515151515151443E-2</c:v>
                </c:pt>
                <c:pt idx="145">
                  <c:v>2.4081115335868077E-2</c:v>
                </c:pt>
                <c:pt idx="146">
                  <c:v>2.4020227560050643E-2</c:v>
                </c:pt>
                <c:pt idx="147">
                  <c:v>2.5062656641604012E-2</c:v>
                </c:pt>
                <c:pt idx="148">
                  <c:v>2.6022304832713682E-2</c:v>
                </c:pt>
                <c:pt idx="149">
                  <c:v>2.4721878862793572E-2</c:v>
                </c:pt>
                <c:pt idx="150">
                  <c:v>2.4813895781637719E-2</c:v>
                </c:pt>
                <c:pt idx="151">
                  <c:v>1.9999999999999928E-2</c:v>
                </c:pt>
                <c:pt idx="152">
                  <c:v>2.3370233702337095E-2</c:v>
                </c:pt>
                <c:pt idx="153">
                  <c:v>2.3255813953488268E-2</c:v>
                </c:pt>
                <c:pt idx="154">
                  <c:v>2.5703794369644973E-2</c:v>
                </c:pt>
                <c:pt idx="155">
                  <c:v>2.4449877750611249E-2</c:v>
                </c:pt>
                <c:pt idx="156">
                  <c:v>2.4600246002460024E-2</c:v>
                </c:pt>
                <c:pt idx="157">
                  <c:v>2.7227722772277262E-2</c:v>
                </c:pt>
                <c:pt idx="158">
                  <c:v>2.5925925925925856E-2</c:v>
                </c:pt>
                <c:pt idx="159">
                  <c:v>2.3227383863080753E-2</c:v>
                </c:pt>
                <c:pt idx="160">
                  <c:v>2.7777777777777745E-2</c:v>
                </c:pt>
                <c:pt idx="161">
                  <c:v>2.5331724969843115E-2</c:v>
                </c:pt>
                <c:pt idx="162">
                  <c:v>2.6634382566585992E-2</c:v>
                </c:pt>
                <c:pt idx="163">
                  <c:v>2.8186274509804064E-2</c:v>
                </c:pt>
                <c:pt idx="164">
                  <c:v>2.283653846153836E-2</c:v>
                </c:pt>
                <c:pt idx="165">
                  <c:v>2.7511961722488175E-2</c:v>
                </c:pt>
                <c:pt idx="166">
                  <c:v>2.744630071599042E-2</c:v>
                </c:pt>
                <c:pt idx="167">
                  <c:v>2.744630071599042E-2</c:v>
                </c:pt>
                <c:pt idx="168">
                  <c:v>3.1212484993997702E-2</c:v>
                </c:pt>
                <c:pt idx="169">
                  <c:v>3.132530120481921E-2</c:v>
                </c:pt>
                <c:pt idx="170">
                  <c:v>3.369434416365838E-2</c:v>
                </c:pt>
                <c:pt idx="171">
                  <c:v>3.4647550776582929E-2</c:v>
                </c:pt>
                <c:pt idx="172">
                  <c:v>2.3501762632197415E-2</c:v>
                </c:pt>
                <c:pt idx="173">
                  <c:v>2.5882352941176506E-2</c:v>
                </c:pt>
                <c:pt idx="174">
                  <c:v>2.7122641509433928E-2</c:v>
                </c:pt>
                <c:pt idx="175">
                  <c:v>3.5756853396901073E-2</c:v>
                </c:pt>
                <c:pt idx="176">
                  <c:v>2.7027027027027164E-2</c:v>
                </c:pt>
                <c:pt idx="177">
                  <c:v>2.095459837019787E-2</c:v>
                </c:pt>
                <c:pt idx="178">
                  <c:v>1.9744483159117341E-2</c:v>
                </c:pt>
                <c:pt idx="179">
                  <c:v>2.0905923344947869E-2</c:v>
                </c:pt>
                <c:pt idx="180">
                  <c:v>1.8626309662398071E-2</c:v>
                </c:pt>
                <c:pt idx="181">
                  <c:v>2.2196261682243059E-2</c:v>
                </c:pt>
                <c:pt idx="182">
                  <c:v>1.9790454016297886E-2</c:v>
                </c:pt>
                <c:pt idx="183">
                  <c:v>1.9630484988452691E-2</c:v>
                </c:pt>
                <c:pt idx="184">
                  <c:v>1.9517795637198656E-2</c:v>
                </c:pt>
                <c:pt idx="185">
                  <c:v>1.949541284403673E-2</c:v>
                </c:pt>
                <c:pt idx="186">
                  <c:v>1.8369690011481154E-2</c:v>
                </c:pt>
                <c:pt idx="187">
                  <c:v>1.7261219792865361E-2</c:v>
                </c:pt>
                <c:pt idx="188">
                  <c:v>1.8306636155606341E-2</c:v>
                </c:pt>
                <c:pt idx="189">
                  <c:v>1.8244013683010197E-2</c:v>
                </c:pt>
                <c:pt idx="190">
                  <c:v>1.7084282460136675E-2</c:v>
                </c:pt>
                <c:pt idx="191">
                  <c:v>1.5927189988623337E-2</c:v>
                </c:pt>
                <c:pt idx="192">
                  <c:v>1.6000000000000066E-2</c:v>
                </c:pt>
                <c:pt idx="193">
                  <c:v>1.6000000000000066E-2</c:v>
                </c:pt>
                <c:pt idx="194">
                  <c:v>1.8264840182648501E-2</c:v>
                </c:pt>
                <c:pt idx="195">
                  <c:v>1.6987542468856174E-2</c:v>
                </c:pt>
                <c:pt idx="196">
                  <c:v>1.3513513513513545E-2</c:v>
                </c:pt>
                <c:pt idx="197">
                  <c:v>1.3498312710911007E-2</c:v>
                </c:pt>
                <c:pt idx="198">
                  <c:v>1.5783540022547816E-2</c:v>
                </c:pt>
                <c:pt idx="199">
                  <c:v>1.5837104072398092E-2</c:v>
                </c:pt>
                <c:pt idx="200">
                  <c:v>1.3483146067415762E-2</c:v>
                </c:pt>
                <c:pt idx="201">
                  <c:v>1.3437849944008991E-2</c:v>
                </c:pt>
                <c:pt idx="202">
                  <c:v>1.455767077267634E-2</c:v>
                </c:pt>
                <c:pt idx="203">
                  <c:v>1.3437849944008991E-2</c:v>
                </c:pt>
                <c:pt idx="204">
                  <c:v>1.2373453318335143E-2</c:v>
                </c:pt>
                <c:pt idx="205">
                  <c:v>1.0123734533183255E-2</c:v>
                </c:pt>
                <c:pt idx="206">
                  <c:v>1.0089686098654613E-2</c:v>
                </c:pt>
                <c:pt idx="207">
                  <c:v>1.2249443207127043E-2</c:v>
                </c:pt>
                <c:pt idx="208">
                  <c:v>1.2222222222222159E-2</c:v>
                </c:pt>
                <c:pt idx="209">
                  <c:v>9.9889012208657681E-3</c:v>
                </c:pt>
                <c:pt idx="210">
                  <c:v>8.8790233074363088E-3</c:v>
                </c:pt>
                <c:pt idx="211">
                  <c:v>1.0022271714922112E-2</c:v>
                </c:pt>
                <c:pt idx="212">
                  <c:v>9.9778270509976886E-3</c:v>
                </c:pt>
                <c:pt idx="213">
                  <c:v>1.1049723756906077E-2</c:v>
                </c:pt>
                <c:pt idx="214">
                  <c:v>1.1037527593818985E-2</c:v>
                </c:pt>
                <c:pt idx="215">
                  <c:v>1.3259668508287324E-2</c:v>
                </c:pt>
                <c:pt idx="216">
                  <c:v>1.4444444444444413E-2</c:v>
                </c:pt>
                <c:pt idx="217">
                  <c:v>1.5590200445434362E-2</c:v>
                </c:pt>
                <c:pt idx="218">
                  <c:v>1.6648168701442843E-2</c:v>
                </c:pt>
                <c:pt idx="219">
                  <c:v>2.3102310231023038E-2</c:v>
                </c:pt>
                <c:pt idx="220">
                  <c:v>2.7442371020856202E-2</c:v>
                </c:pt>
                <c:pt idx="221">
                  <c:v>2.7472527472527472E-2</c:v>
                </c:pt>
                <c:pt idx="222">
                  <c:v>2.6402640264026306E-2</c:v>
                </c:pt>
                <c:pt idx="223">
                  <c:v>2.7563395810363836E-2</c:v>
                </c:pt>
                <c:pt idx="224">
                  <c:v>2.9637760702524732E-2</c:v>
                </c:pt>
                <c:pt idx="225">
                  <c:v>2.8415300546448027E-2</c:v>
                </c:pt>
                <c:pt idx="226">
                  <c:v>2.7292576419213975E-2</c:v>
                </c:pt>
                <c:pt idx="227">
                  <c:v>2.9443838604143978E-2</c:v>
                </c:pt>
                <c:pt idx="228">
                  <c:v>3.0668127053669191E-2</c:v>
                </c:pt>
                <c:pt idx="229">
                  <c:v>2.9605263157894766E-2</c:v>
                </c:pt>
                <c:pt idx="230">
                  <c:v>3.0567685589519777E-2</c:v>
                </c:pt>
                <c:pt idx="231">
                  <c:v>2.5806451612903288E-2</c:v>
                </c:pt>
                <c:pt idx="232">
                  <c:v>2.243589743589753E-2</c:v>
                </c:pt>
                <c:pt idx="233">
                  <c:v>2.3529411764705913E-2</c:v>
                </c:pt>
                <c:pt idx="234">
                  <c:v>2.4651661307609832E-2</c:v>
                </c:pt>
                <c:pt idx="235">
                  <c:v>2.46781115879828E-2</c:v>
                </c:pt>
                <c:pt idx="236">
                  <c:v>2.4520255863539415E-2</c:v>
                </c:pt>
                <c:pt idx="237">
                  <c:v>2.4442082890542099E-2</c:v>
                </c:pt>
                <c:pt idx="238">
                  <c:v>2.6567481402763021E-2</c:v>
                </c:pt>
                <c:pt idx="239">
                  <c:v>2.542372881355923E-2</c:v>
                </c:pt>
                <c:pt idx="240">
                  <c:v>2.6567481402763021E-2</c:v>
                </c:pt>
                <c:pt idx="241">
                  <c:v>2.5559105431309813E-2</c:v>
                </c:pt>
                <c:pt idx="242">
                  <c:v>2.6483050847457626E-2</c:v>
                </c:pt>
                <c:pt idx="243">
                  <c:v>2.3060796645702184E-2</c:v>
                </c:pt>
                <c:pt idx="244">
                  <c:v>2.7168234064785728E-2</c:v>
                </c:pt>
                <c:pt idx="245">
                  <c:v>2.7168234064785728E-2</c:v>
                </c:pt>
                <c:pt idx="246">
                  <c:v>2.7196652719665364E-2</c:v>
                </c:pt>
                <c:pt idx="247">
                  <c:v>2.4083769633507824E-2</c:v>
                </c:pt>
                <c:pt idx="248">
                  <c:v>2.6014568158168577E-2</c:v>
                </c:pt>
                <c:pt idx="249">
                  <c:v>2.6970954356846412E-2</c:v>
                </c:pt>
                <c:pt idx="250">
                  <c:v>2.6915113871635702E-2</c:v>
                </c:pt>
                <c:pt idx="251">
                  <c:v>2.5826446280991736E-2</c:v>
                </c:pt>
                <c:pt idx="252">
                  <c:v>2.2774327122153239E-2</c:v>
                </c:pt>
                <c:pt idx="253">
                  <c:v>2.5960539979231569E-2</c:v>
                </c:pt>
                <c:pt idx="254">
                  <c:v>2.6831785345717174E-2</c:v>
                </c:pt>
                <c:pt idx="255">
                  <c:v>2.9713114754098421E-2</c:v>
                </c:pt>
                <c:pt idx="256">
                  <c:v>2.6449643947100799E-2</c:v>
                </c:pt>
                <c:pt idx="257">
                  <c:v>2.7466937945066154E-2</c:v>
                </c:pt>
                <c:pt idx="258">
                  <c:v>2.4439918533604801E-2</c:v>
                </c:pt>
                <c:pt idx="259">
                  <c:v>2.7607361963190215E-2</c:v>
                </c:pt>
                <c:pt idx="260">
                  <c:v>2.4340770791075109E-2</c:v>
                </c:pt>
                <c:pt idx="261">
                  <c:v>2.3232323232323205E-2</c:v>
                </c:pt>
                <c:pt idx="262">
                  <c:v>2.2177419354838739E-2</c:v>
                </c:pt>
                <c:pt idx="263">
                  <c:v>2.215508559919439E-2</c:v>
                </c:pt>
                <c:pt idx="264">
                  <c:v>1.9230769230769287E-2</c:v>
                </c:pt>
                <c:pt idx="265">
                  <c:v>1.8218623481781347E-2</c:v>
                </c:pt>
                <c:pt idx="266">
                  <c:v>1.507537688442211E-2</c:v>
                </c:pt>
                <c:pt idx="267">
                  <c:v>1.5920398009950192E-2</c:v>
                </c:pt>
                <c:pt idx="268">
                  <c:v>1.4866204162537165E-2</c:v>
                </c:pt>
                <c:pt idx="269">
                  <c:v>1.3861386138613917E-2</c:v>
                </c:pt>
                <c:pt idx="270">
                  <c:v>1.5904572564612411E-2</c:v>
                </c:pt>
                <c:pt idx="271">
                  <c:v>1.4925373134328358E-2</c:v>
                </c:pt>
                <c:pt idx="272">
                  <c:v>1.4851485148514851E-2</c:v>
                </c:pt>
                <c:pt idx="273">
                  <c:v>1.3820335636722662E-2</c:v>
                </c:pt>
                <c:pt idx="274">
                  <c:v>1.1834319526627106E-2</c:v>
                </c:pt>
                <c:pt idx="275">
                  <c:v>9.852216748768473E-3</c:v>
                </c:pt>
                <c:pt idx="276">
                  <c:v>9.9304865938430985E-3</c:v>
                </c:pt>
                <c:pt idx="277">
                  <c:v>8.9463220675944904E-3</c:v>
                </c:pt>
                <c:pt idx="278">
                  <c:v>9.9009900990099011E-3</c:v>
                </c:pt>
                <c:pt idx="279">
                  <c:v>7.8354554358473199E-3</c:v>
                </c:pt>
                <c:pt idx="280">
                  <c:v>8.7890624999999167E-3</c:v>
                </c:pt>
                <c:pt idx="281">
                  <c:v>8.7890624999999167E-3</c:v>
                </c:pt>
                <c:pt idx="282">
                  <c:v>5.8708414872797876E-3</c:v>
                </c:pt>
                <c:pt idx="283">
                  <c:v>5.882352941176415E-3</c:v>
                </c:pt>
                <c:pt idx="284">
                  <c:v>7.80487804878046E-3</c:v>
                </c:pt>
                <c:pt idx="285">
                  <c:v>7.7896786757545976E-3</c:v>
                </c:pt>
                <c:pt idx="286">
                  <c:v>8.7719298245614585E-3</c:v>
                </c:pt>
                <c:pt idx="287">
                  <c:v>9.7560975609756097E-3</c:v>
                </c:pt>
                <c:pt idx="288">
                  <c:v>1.1799410029498553E-2</c:v>
                </c:pt>
                <c:pt idx="289">
                  <c:v>1.1822660098522196E-2</c:v>
                </c:pt>
                <c:pt idx="290">
                  <c:v>9.8039215686274508E-3</c:v>
                </c:pt>
                <c:pt idx="291">
                  <c:v>6.8027210884352629E-3</c:v>
                </c:pt>
                <c:pt idx="292">
                  <c:v>3.8722168441433272E-3</c:v>
                </c:pt>
                <c:pt idx="293">
                  <c:v>3.8722168441433272E-3</c:v>
                </c:pt>
                <c:pt idx="294">
                  <c:v>5.8365758754864647E-3</c:v>
                </c:pt>
                <c:pt idx="295">
                  <c:v>5.8479532163743528E-3</c:v>
                </c:pt>
                <c:pt idx="296">
                  <c:v>6.7763794772507536E-3</c:v>
                </c:pt>
                <c:pt idx="297">
                  <c:v>3.8647342995169632E-3</c:v>
                </c:pt>
                <c:pt idx="298">
                  <c:v>4.830917874396135E-3</c:v>
                </c:pt>
                <c:pt idx="299">
                  <c:v>4.830917874396135E-3</c:v>
                </c:pt>
                <c:pt idx="300">
                  <c:v>5.830903790087408E-3</c:v>
                </c:pt>
                <c:pt idx="301">
                  <c:v>3.8948393378772294E-3</c:v>
                </c:pt>
                <c:pt idx="302">
                  <c:v>4.8543689320388345E-3</c:v>
                </c:pt>
                <c:pt idx="303">
                  <c:v>4.8262548262548262E-3</c:v>
                </c:pt>
                <c:pt idx="304">
                  <c:v>5.785920925747293E-3</c:v>
                </c:pt>
                <c:pt idx="305">
                  <c:v>5.785920925747293E-3</c:v>
                </c:pt>
                <c:pt idx="306">
                  <c:v>4.8355899419729202E-3</c:v>
                </c:pt>
                <c:pt idx="307">
                  <c:v>4.8449612403100775E-3</c:v>
                </c:pt>
                <c:pt idx="308">
                  <c:v>2.8846153846153575E-3</c:v>
                </c:pt>
                <c:pt idx="309">
                  <c:v>5.7747834456207342E-3</c:v>
                </c:pt>
                <c:pt idx="310">
                  <c:v>4.807692307692308E-3</c:v>
                </c:pt>
                <c:pt idx="311">
                  <c:v>2.8846153846153575E-3</c:v>
                </c:pt>
                <c:pt idx="312">
                  <c:v>3.8647342995169632E-3</c:v>
                </c:pt>
                <c:pt idx="313">
                  <c:v>4.849660523763337E-3</c:v>
                </c:pt>
                <c:pt idx="314">
                  <c:v>4.830917874396135E-3</c:v>
                </c:pt>
                <c:pt idx="315">
                  <c:v>1.5369836695485193E-2</c:v>
                </c:pt>
                <c:pt idx="316">
                  <c:v>1.629913710450626E-2</c:v>
                </c:pt>
                <c:pt idx="317">
                  <c:v>1.629913710450626E-2</c:v>
                </c:pt>
                <c:pt idx="318">
                  <c:v>1.6361886429258791E-2</c:v>
                </c:pt>
                <c:pt idx="319">
                  <c:v>1.542912246865954E-2</c:v>
                </c:pt>
                <c:pt idx="320">
                  <c:v>2.3010546500479442E-2</c:v>
                </c:pt>
                <c:pt idx="321">
                  <c:v>2.2966507177033548E-2</c:v>
                </c:pt>
                <c:pt idx="322">
                  <c:v>2.2966507177033548E-2</c:v>
                </c:pt>
                <c:pt idx="323">
                  <c:v>2.3969319271332695E-2</c:v>
                </c:pt>
                <c:pt idx="324">
                  <c:v>2.0211742059672706E-2</c:v>
                </c:pt>
                <c:pt idx="325">
                  <c:v>2.0270270270270355E-2</c:v>
                </c:pt>
                <c:pt idx="326">
                  <c:v>2.1153846153846183E-2</c:v>
                </c:pt>
                <c:pt idx="327">
                  <c:v>8.514664143803136E-3</c:v>
                </c:pt>
                <c:pt idx="328">
                  <c:v>6.6037735849056875E-3</c:v>
                </c:pt>
                <c:pt idx="329">
                  <c:v>5.6603773584905127E-3</c:v>
                </c:pt>
                <c:pt idx="330">
                  <c:v>5.6818181818182626E-3</c:v>
                </c:pt>
                <c:pt idx="331">
                  <c:v>7.5973409306742375E-3</c:v>
                </c:pt>
                <c:pt idx="332">
                  <c:v>-9.3720712277421301E-4</c:v>
                </c:pt>
                <c:pt idx="333">
                  <c:v>-1.8709073900842173E-3</c:v>
                </c:pt>
                <c:pt idx="334">
                  <c:v>-1.8709073900842173E-3</c:v>
                </c:pt>
                <c:pt idx="335">
                  <c:v>-9.3632958801492805E-4</c:v>
                </c:pt>
                <c:pt idx="336">
                  <c:v>0</c:v>
                </c:pt>
                <c:pt idx="337">
                  <c:v>-1.8921475875118528E-3</c:v>
                </c:pt>
                <c:pt idx="338">
                  <c:v>-1.8832391713747914E-3</c:v>
                </c:pt>
                <c:pt idx="339">
                  <c:v>0</c:v>
                </c:pt>
                <c:pt idx="340">
                  <c:v>-9.3720712277421301E-4</c:v>
                </c:pt>
                <c:pt idx="341">
                  <c:v>0</c:v>
                </c:pt>
                <c:pt idx="342">
                  <c:v>-9.416195856874626E-4</c:v>
                </c:pt>
                <c:pt idx="343">
                  <c:v>-9.4250706880296255E-4</c:v>
                </c:pt>
                <c:pt idx="344">
                  <c:v>-1.8761726078798185E-3</c:v>
                </c:pt>
                <c:pt idx="345">
                  <c:v>-9.3720712277421301E-4</c:v>
                </c:pt>
                <c:pt idx="346">
                  <c:v>-1.8744142455482927E-3</c:v>
                </c:pt>
                <c:pt idx="347">
                  <c:v>-2.8116213683223724E-3</c:v>
                </c:pt>
                <c:pt idx="348">
                  <c:v>-2.8301886792452564E-3</c:v>
                </c:pt>
                <c:pt idx="349">
                  <c:v>0</c:v>
                </c:pt>
                <c:pt idx="350">
                  <c:v>-9.4339622641504068E-4</c:v>
                </c:pt>
                <c:pt idx="351">
                  <c:v>-4.6904315196998128E-3</c:v>
                </c:pt>
                <c:pt idx="352">
                  <c:v>-1.8761726078798185E-3</c:v>
                </c:pt>
                <c:pt idx="353">
                  <c:v>-4.6904315196998128E-3</c:v>
                </c:pt>
                <c:pt idx="354">
                  <c:v>-1.8850141376059251E-3</c:v>
                </c:pt>
                <c:pt idx="355">
                  <c:v>0</c:v>
                </c:pt>
                <c:pt idx="356">
                  <c:v>-4.6992481203007516E-3</c:v>
                </c:pt>
                <c:pt idx="357">
                  <c:v>-9.3808630393996256E-3</c:v>
                </c:pt>
                <c:pt idx="358">
                  <c:v>-8.4507042253521656E-3</c:v>
                </c:pt>
                <c:pt idx="359">
                  <c:v>-8.4586466165414067E-3</c:v>
                </c:pt>
                <c:pt idx="360">
                  <c:v>-8.5146641438032696E-3</c:v>
                </c:pt>
                <c:pt idx="361">
                  <c:v>-9.4786729857819912E-3</c:v>
                </c:pt>
                <c:pt idx="362">
                  <c:v>-1.1331444759206825E-2</c:v>
                </c:pt>
                <c:pt idx="363">
                  <c:v>-9.4250706880301613E-3</c:v>
                </c:pt>
                <c:pt idx="364">
                  <c:v>-1.127819548872183E-2</c:v>
                </c:pt>
                <c:pt idx="365">
                  <c:v>-9.4250706880301613E-3</c:v>
                </c:pt>
                <c:pt idx="366">
                  <c:v>-9.442870632672332E-3</c:v>
                </c:pt>
                <c:pt idx="367">
                  <c:v>-9.433962264150943E-3</c:v>
                </c:pt>
                <c:pt idx="368">
                  <c:v>-8.498583569405152E-3</c:v>
                </c:pt>
                <c:pt idx="369">
                  <c:v>-6.6287878787877714E-3</c:v>
                </c:pt>
                <c:pt idx="370">
                  <c:v>-8.5227272727271923E-3</c:v>
                </c:pt>
                <c:pt idx="371">
                  <c:v>-7.5829383886255658E-3</c:v>
                </c:pt>
                <c:pt idx="372">
                  <c:v>-8.5877862595419036E-3</c:v>
                </c:pt>
                <c:pt idx="373">
                  <c:v>-8.6124401913876148E-3</c:v>
                </c:pt>
                <c:pt idx="374">
                  <c:v>-7.6408787010505937E-3</c:v>
                </c:pt>
                <c:pt idx="375">
                  <c:v>-8.5632730732634783E-3</c:v>
                </c:pt>
                <c:pt idx="376">
                  <c:v>-9.5057034220532317E-3</c:v>
                </c:pt>
                <c:pt idx="377">
                  <c:v>-8.5632730732634783E-3</c:v>
                </c:pt>
                <c:pt idx="378">
                  <c:v>-9.5328884652049559E-3</c:v>
                </c:pt>
                <c:pt idx="379">
                  <c:v>-8.5714285714286256E-3</c:v>
                </c:pt>
                <c:pt idx="380">
                  <c:v>-8.5714285714286256E-3</c:v>
                </c:pt>
                <c:pt idx="381">
                  <c:v>-8.5795996186845153E-3</c:v>
                </c:pt>
                <c:pt idx="382">
                  <c:v>-7.6408787010505937E-3</c:v>
                </c:pt>
                <c:pt idx="383">
                  <c:v>-6.6857688634193203E-3</c:v>
                </c:pt>
                <c:pt idx="384">
                  <c:v>-6.7372473532242814E-3</c:v>
                </c:pt>
                <c:pt idx="385">
                  <c:v>-5.7915057915057366E-3</c:v>
                </c:pt>
                <c:pt idx="386">
                  <c:v>-4.8123195380173241E-3</c:v>
                </c:pt>
                <c:pt idx="387">
                  <c:v>-3.8387715930902656E-3</c:v>
                </c:pt>
                <c:pt idx="388">
                  <c:v>-2.8790786948176311E-3</c:v>
                </c:pt>
                <c:pt idx="389">
                  <c:v>-2.8790786948176311E-3</c:v>
                </c:pt>
                <c:pt idx="390">
                  <c:v>0</c:v>
                </c:pt>
                <c:pt idx="391">
                  <c:v>-9.6061479346776484E-4</c:v>
                </c:pt>
                <c:pt idx="392">
                  <c:v>-9.6061479346776484E-4</c:v>
                </c:pt>
                <c:pt idx="393">
                  <c:v>-9.6153846153840684E-4</c:v>
                </c:pt>
                <c:pt idx="394">
                  <c:v>-1.9249278152069569E-3</c:v>
                </c:pt>
                <c:pt idx="395">
                  <c:v>-2.8846153846153575E-3</c:v>
                </c:pt>
                <c:pt idx="396">
                  <c:v>-3.875968992248117E-3</c:v>
                </c:pt>
                <c:pt idx="397">
                  <c:v>-3.8834951456311233E-3</c:v>
                </c:pt>
                <c:pt idx="398">
                  <c:v>-3.8684719535783912E-3</c:v>
                </c:pt>
                <c:pt idx="399">
                  <c:v>-5.7803468208091936E-3</c:v>
                </c:pt>
                <c:pt idx="400">
                  <c:v>-5.7747834456208713E-3</c:v>
                </c:pt>
                <c:pt idx="401">
                  <c:v>-6.7372473532242814E-3</c:v>
                </c:pt>
                <c:pt idx="402">
                  <c:v>-7.6997112608278278E-3</c:v>
                </c:pt>
                <c:pt idx="403">
                  <c:v>-6.730769230769258E-3</c:v>
                </c:pt>
                <c:pt idx="404">
                  <c:v>-6.730769230769258E-3</c:v>
                </c:pt>
                <c:pt idx="405">
                  <c:v>-4.8123195380173241E-3</c:v>
                </c:pt>
                <c:pt idx="406">
                  <c:v>-6.7502410800386005E-3</c:v>
                </c:pt>
                <c:pt idx="407">
                  <c:v>-6.7502410800386005E-3</c:v>
                </c:pt>
                <c:pt idx="408">
                  <c:v>-1.9455252918288216E-3</c:v>
                </c:pt>
                <c:pt idx="409">
                  <c:v>-3.898635477582763E-3</c:v>
                </c:pt>
                <c:pt idx="410">
                  <c:v>-3.8834951456311233E-3</c:v>
                </c:pt>
                <c:pt idx="411">
                  <c:v>-2.9069767441860187E-3</c:v>
                </c:pt>
                <c:pt idx="412">
                  <c:v>-2.9041626331074268E-3</c:v>
                </c:pt>
                <c:pt idx="413">
                  <c:v>-3.875968992248117E-3</c:v>
                </c:pt>
                <c:pt idx="414">
                  <c:v>-4.849660523763337E-3</c:v>
                </c:pt>
                <c:pt idx="415">
                  <c:v>-5.8083252662148536E-3</c:v>
                </c:pt>
                <c:pt idx="416">
                  <c:v>-3.8722168441431897E-3</c:v>
                </c:pt>
                <c:pt idx="417">
                  <c:v>-4.8355899419729202E-3</c:v>
                </c:pt>
                <c:pt idx="418">
                  <c:v>-4.8543689320388345E-3</c:v>
                </c:pt>
                <c:pt idx="419">
                  <c:v>-3.8834951456311233E-3</c:v>
                </c:pt>
                <c:pt idx="420">
                  <c:v>-7.7972709551656647E-3</c:v>
                </c:pt>
                <c:pt idx="421">
                  <c:v>-5.8708414872799264E-3</c:v>
                </c:pt>
                <c:pt idx="422">
                  <c:v>-4.8732943469785581E-3</c:v>
                </c:pt>
                <c:pt idx="423">
                  <c:v>-5.8309037900875459E-3</c:v>
                </c:pt>
                <c:pt idx="424">
                  <c:v>-4.8543689320388345E-3</c:v>
                </c:pt>
                <c:pt idx="425">
                  <c:v>-3.8910505836575048E-3</c:v>
                </c:pt>
                <c:pt idx="426">
                  <c:v>-2.923976608187107E-3</c:v>
                </c:pt>
                <c:pt idx="427">
                  <c:v>-3.8948393378773678E-3</c:v>
                </c:pt>
                <c:pt idx="428">
                  <c:v>-4.859086491739553E-3</c:v>
                </c:pt>
                <c:pt idx="429">
                  <c:v>-3.8872691933916972E-3</c:v>
                </c:pt>
                <c:pt idx="430">
                  <c:v>-1.9512195121951497E-3</c:v>
                </c:pt>
                <c:pt idx="431">
                  <c:v>-2.923976608187107E-3</c:v>
                </c:pt>
                <c:pt idx="432">
                  <c:v>-1.9646365422397137E-3</c:v>
                </c:pt>
                <c:pt idx="433">
                  <c:v>-2.9527559055117832E-3</c:v>
                </c:pt>
                <c:pt idx="434">
                  <c:v>-4.8971596474045058E-3</c:v>
                </c:pt>
                <c:pt idx="435">
                  <c:v>-1.955034213098757E-3</c:v>
                </c:pt>
                <c:pt idx="436">
                  <c:v>-2.9268292682926552E-3</c:v>
                </c:pt>
                <c:pt idx="437">
                  <c:v>-3.9062500000000555E-3</c:v>
                </c:pt>
                <c:pt idx="438">
                  <c:v>-5.8651026392961322E-3</c:v>
                </c:pt>
                <c:pt idx="439">
                  <c:v>-1.955034213098757E-3</c:v>
                </c:pt>
                <c:pt idx="440">
                  <c:v>-2.929687500000111E-3</c:v>
                </c:pt>
                <c:pt idx="441">
                  <c:v>-2.9268292682926552E-3</c:v>
                </c:pt>
                <c:pt idx="442">
                  <c:v>-9.775171065493091E-4</c:v>
                </c:pt>
                <c:pt idx="443">
                  <c:v>-9.775171065493091E-4</c:v>
                </c:pt>
                <c:pt idx="444">
                  <c:v>-9.8425196850388105E-4</c:v>
                </c:pt>
                <c:pt idx="445">
                  <c:v>-9.8716683119441585E-4</c:v>
                </c:pt>
                <c:pt idx="446">
                  <c:v>9.8425196850402091E-4</c:v>
                </c:pt>
                <c:pt idx="447">
                  <c:v>-9.7943192948084538E-4</c:v>
                </c:pt>
                <c:pt idx="448">
                  <c:v>-9.7847358121339067E-4</c:v>
                </c:pt>
                <c:pt idx="449">
                  <c:v>9.8039215686268936E-4</c:v>
                </c:pt>
                <c:pt idx="450">
                  <c:v>2.949852507374603E-3</c:v>
                </c:pt>
                <c:pt idx="451">
                  <c:v>0</c:v>
                </c:pt>
                <c:pt idx="452">
                  <c:v>1.95886385896183E-3</c:v>
                </c:pt>
                <c:pt idx="453">
                  <c:v>1.9569471624266421E-3</c:v>
                </c:pt>
                <c:pt idx="454">
                  <c:v>0</c:v>
                </c:pt>
                <c:pt idx="455">
                  <c:v>0</c:v>
                </c:pt>
                <c:pt idx="456">
                  <c:v>-1.9704433497537226E-3</c:v>
                </c:pt>
                <c:pt idx="457">
                  <c:v>-9.8814229249020286E-4</c:v>
                </c:pt>
                <c:pt idx="458">
                  <c:v>-2.949852507374603E-3</c:v>
                </c:pt>
                <c:pt idx="459">
                  <c:v>-4.9019607843137254E-3</c:v>
                </c:pt>
                <c:pt idx="460">
                  <c:v>-5.8765915768853507E-3</c:v>
                </c:pt>
                <c:pt idx="461">
                  <c:v>-7.8354554358471811E-3</c:v>
                </c:pt>
                <c:pt idx="462">
                  <c:v>-9.8039215686274508E-3</c:v>
                </c:pt>
                <c:pt idx="463">
                  <c:v>-9.7943192948090115E-3</c:v>
                </c:pt>
                <c:pt idx="464">
                  <c:v>-1.0752688172042956E-2</c:v>
                </c:pt>
                <c:pt idx="465">
                  <c:v>-1.1718750000000028E-2</c:v>
                </c:pt>
                <c:pt idx="466">
                  <c:v>-1.0763209393346462E-2</c:v>
                </c:pt>
                <c:pt idx="467">
                  <c:v>-1.2720156555772966E-2</c:v>
                </c:pt>
                <c:pt idx="468">
                  <c:v>-7.8973346495557466E-3</c:v>
                </c:pt>
                <c:pt idx="469">
                  <c:v>-7.9129574678535822E-3</c:v>
                </c:pt>
                <c:pt idx="470">
                  <c:v>-7.889546351084924E-3</c:v>
                </c:pt>
                <c:pt idx="471">
                  <c:v>-1.0837438423645264E-2</c:v>
                </c:pt>
                <c:pt idx="472">
                  <c:v>-1.2807881773398987E-2</c:v>
                </c:pt>
                <c:pt idx="473">
                  <c:v>-1.2833168805528107E-2</c:v>
                </c:pt>
                <c:pt idx="474">
                  <c:v>-1.4851485148514851E-2</c:v>
                </c:pt>
                <c:pt idx="475">
                  <c:v>-1.483679525222552E-2</c:v>
                </c:pt>
                <c:pt idx="476">
                  <c:v>-1.6798418972332044E-2</c:v>
                </c:pt>
                <c:pt idx="477">
                  <c:v>-1.185770750988145E-2</c:v>
                </c:pt>
                <c:pt idx="478">
                  <c:v>-1.285855588526209E-2</c:v>
                </c:pt>
                <c:pt idx="479">
                  <c:v>-1.189296333002976E-2</c:v>
                </c:pt>
                <c:pt idx="480">
                  <c:v>-1.3930348258706524E-2</c:v>
                </c:pt>
                <c:pt idx="481">
                  <c:v>-1.2961116650049823E-2</c:v>
                </c:pt>
                <c:pt idx="482">
                  <c:v>-1.3916500994035701E-2</c:v>
                </c:pt>
                <c:pt idx="483">
                  <c:v>-1.1952191235059789E-2</c:v>
                </c:pt>
                <c:pt idx="484">
                  <c:v>-7.9840319361277161E-3</c:v>
                </c:pt>
                <c:pt idx="485">
                  <c:v>-7.9999999999999724E-3</c:v>
                </c:pt>
                <c:pt idx="486">
                  <c:v>-5.0251256281407036E-3</c:v>
                </c:pt>
                <c:pt idx="487">
                  <c:v>-5.0200803212851405E-3</c:v>
                </c:pt>
                <c:pt idx="488">
                  <c:v>-4.0201005025126196E-3</c:v>
                </c:pt>
                <c:pt idx="489">
                  <c:v>-0.01</c:v>
                </c:pt>
                <c:pt idx="490">
                  <c:v>-1.1022044088176296E-2</c:v>
                </c:pt>
                <c:pt idx="491">
                  <c:v>-1.1033099297893766E-2</c:v>
                </c:pt>
                <c:pt idx="492">
                  <c:v>-8.0726538849646545E-3</c:v>
                </c:pt>
                <c:pt idx="493">
                  <c:v>-5.0505050505050509E-3</c:v>
                </c:pt>
                <c:pt idx="494">
                  <c:v>-4.0322580645161862E-3</c:v>
                </c:pt>
                <c:pt idx="495">
                  <c:v>-3.0241935483870681E-3</c:v>
                </c:pt>
                <c:pt idx="496">
                  <c:v>-6.0362173038230231E-3</c:v>
                </c:pt>
                <c:pt idx="497">
                  <c:v>-6.0483870967742792E-3</c:v>
                </c:pt>
                <c:pt idx="498">
                  <c:v>-6.0606060606060034E-3</c:v>
                </c:pt>
                <c:pt idx="499">
                  <c:v>-6.0544904137234548E-3</c:v>
                </c:pt>
                <c:pt idx="500">
                  <c:v>-6.0544904137234548E-3</c:v>
                </c:pt>
                <c:pt idx="501">
                  <c:v>-5.0505050505050509E-3</c:v>
                </c:pt>
                <c:pt idx="502">
                  <c:v>-5.065856129685917E-3</c:v>
                </c:pt>
                <c:pt idx="503">
                  <c:v>-6.0851926977687053E-3</c:v>
                </c:pt>
                <c:pt idx="504">
                  <c:v>-7.1210579857579129E-3</c:v>
                </c:pt>
                <c:pt idx="505">
                  <c:v>-9.1370558375635097E-3</c:v>
                </c:pt>
                <c:pt idx="506">
                  <c:v>-8.0971659919028063E-3</c:v>
                </c:pt>
                <c:pt idx="507">
                  <c:v>-5.0556117290192111E-3</c:v>
                </c:pt>
                <c:pt idx="508">
                  <c:v>-3.0364372469635342E-3</c:v>
                </c:pt>
                <c:pt idx="509">
                  <c:v>-3.0425963488843527E-3</c:v>
                </c:pt>
                <c:pt idx="510">
                  <c:v>-1.0162601626017126E-3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3584"/>
        <c:axId val="209609472"/>
      </c:lineChart>
      <c:dateAx>
        <c:axId val="209603584"/>
        <c:scaling>
          <c:orientation val="minMax"/>
          <c:min val="40179"/>
        </c:scaling>
        <c:delete val="0"/>
        <c:axPos val="b"/>
        <c:numFmt formatCode="mmm\-yy" sourceLinked="1"/>
        <c:majorTickMark val="out"/>
        <c:minorTickMark val="none"/>
        <c:tickLblPos val="nextTo"/>
        <c:crossAx val="209609472"/>
        <c:crosses val="autoZero"/>
        <c:auto val="1"/>
        <c:lblOffset val="100"/>
        <c:baseTimeUnit val="months"/>
      </c:dateAx>
      <c:valAx>
        <c:axId val="209609472"/>
        <c:scaling>
          <c:orientation val="minMax"/>
          <c:max val="2.0000000000000004E-2"/>
          <c:min val="-2.0000000000000004E-2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603584"/>
        <c:crosses val="autoZero"/>
        <c:crossBetween val="between"/>
        <c:majorUnit val="1.0000000000000002E-2"/>
        <c:min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インフレ率　</a:t>
            </a:r>
            <a:r>
              <a:rPr lang="en-US" altLang="ja-JP"/>
              <a:t>1950-2010
</a:t>
            </a:r>
            <a:r>
              <a:rPr lang="en-US" altLang="en-US"/>
              <a:t>CPI</a:t>
            </a:r>
          </a:p>
        </c:rich>
      </c:tx>
      <c:layout>
        <c:manualLayout>
          <c:xMode val="edge"/>
          <c:yMode val="edge"/>
          <c:x val="0.34702293520491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5679909763129"/>
          <c:y val="0.23582089552238805"/>
          <c:w val="0.84599674144629655"/>
          <c:h val="0.60895522388059697"/>
        </c:manualLayout>
      </c:layout>
      <c:lineChart>
        <c:grouping val="standard"/>
        <c:varyColors val="0"/>
        <c:ser>
          <c:idx val="0"/>
          <c:order val="0"/>
          <c:tx>
            <c:strRef>
              <c:f>P長期!$F$6</c:f>
              <c:strCache>
                <c:ptCount val="1"/>
                <c:pt idx="0">
                  <c:v>1980年基準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P長期!$A$52:$A$117</c:f>
              <c:numCache>
                <c:formatCode>General</c:formatCode>
                <c:ptCount val="6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</c:numCache>
            </c:numRef>
          </c:cat>
          <c:val>
            <c:numRef>
              <c:f>P長期!$F$52:$F$117</c:f>
              <c:numCache>
                <c:formatCode>General</c:formatCode>
                <c:ptCount val="66"/>
                <c:pt idx="3" formatCode="0.00%">
                  <c:v>0.83008356545961015</c:v>
                </c:pt>
                <c:pt idx="4" formatCode="0.00%">
                  <c:v>0.31887366818873647</c:v>
                </c:pt>
                <c:pt idx="5" formatCode="0.00%">
                  <c:v>-6.8667051356029879E-2</c:v>
                </c:pt>
                <c:pt idx="6" formatCode="0.00%">
                  <c:v>0.17967781908302344</c:v>
                </c:pt>
                <c:pt idx="7" formatCode="0.00%">
                  <c:v>4.9894957983193239E-2</c:v>
                </c:pt>
                <c:pt idx="8" formatCode="0.00%">
                  <c:v>6.5532766383191721E-2</c:v>
                </c:pt>
                <c:pt idx="9" formatCode="0.00%">
                  <c:v>6.4319248826291128E-2</c:v>
                </c:pt>
                <c:pt idx="10" formatCode="0.00%">
                  <c:v>-1.1910013233348175E-2</c:v>
                </c:pt>
                <c:pt idx="11" formatCode="0.00%">
                  <c:v>4.4642857142857782E-3</c:v>
                </c:pt>
                <c:pt idx="12" formatCode="0.00%">
                  <c:v>3.1111111111111079E-2</c:v>
                </c:pt>
                <c:pt idx="13" formatCode="0.00%">
                  <c:v>-4.3103448275861149E-3</c:v>
                </c:pt>
                <c:pt idx="14" formatCode="0.00%">
                  <c:v>8.6580086580086268E-3</c:v>
                </c:pt>
                <c:pt idx="15" formatCode="0.00%">
                  <c:v>3.8626609442060027E-2</c:v>
                </c:pt>
                <c:pt idx="16" formatCode="0.00%">
                  <c:v>5.3719008264462839E-2</c:v>
                </c:pt>
                <c:pt idx="17" formatCode="0.00%">
                  <c:v>6.6666666666666638E-2</c:v>
                </c:pt>
                <c:pt idx="18" formatCode="0.00%">
                  <c:v>7.7205882352941235E-2</c:v>
                </c:pt>
                <c:pt idx="19" formatCode="0.00%">
                  <c:v>3.7542662116040883E-2</c:v>
                </c:pt>
                <c:pt idx="20" formatCode="0.00%">
                  <c:v>6.5789473684210523E-2</c:v>
                </c:pt>
                <c:pt idx="21" formatCode="0.00%">
                  <c:v>5.2469135802469223E-2</c:v>
                </c:pt>
                <c:pt idx="22" formatCode="0.00%">
                  <c:v>3.8123167155425138E-2</c:v>
                </c:pt>
                <c:pt idx="23" formatCode="0.00%">
                  <c:v>5.3672316384180754E-2</c:v>
                </c:pt>
                <c:pt idx="24" formatCode="0.00%">
                  <c:v>5.3619302949061663E-2</c:v>
                </c:pt>
                <c:pt idx="25" formatCode="0.00%">
                  <c:v>7.6335877862595422E-2</c:v>
                </c:pt>
                <c:pt idx="26" formatCode="0.00%">
                  <c:v>6.1465721040189165E-2</c:v>
                </c:pt>
                <c:pt idx="27" formatCode="0.00%">
                  <c:v>4.4543429844097995E-2</c:v>
                </c:pt>
                <c:pt idx="28" formatCode="0.00%">
                  <c:v>0.11727078891257996</c:v>
                </c:pt>
                <c:pt idx="29" formatCode="0.00%">
                  <c:v>0.24427480916030544</c:v>
                </c:pt>
                <c:pt idx="30" formatCode="0.00%">
                  <c:v>0.11809815950920249</c:v>
                </c:pt>
                <c:pt idx="31" formatCode="0.00%">
                  <c:v>9.3278463648833979E-2</c:v>
                </c:pt>
                <c:pt idx="32" formatCode="0.00%">
                  <c:v>8.0301129234629759E-2</c:v>
                </c:pt>
                <c:pt idx="33" formatCode="0.00%">
                  <c:v>3.8327526132404317E-2</c:v>
                </c:pt>
                <c:pt idx="34" formatCode="0.00%">
                  <c:v>3.5794183445190024E-2</c:v>
                </c:pt>
                <c:pt idx="35" formatCode="0.00%">
                  <c:v>7.9913606911447152E-2</c:v>
                </c:pt>
                <c:pt idx="36" formatCode="0.00%">
                  <c:v>4.9000000000000057E-2</c:v>
                </c:pt>
                <c:pt idx="37" formatCode="0.00%">
                  <c:v>2.6692087702573853E-2</c:v>
                </c:pt>
                <c:pt idx="38" formatCode="0.00%">
                  <c:v>1.8570102135561744E-2</c:v>
                </c:pt>
                <c:pt idx="39" formatCode="0.00%">
                  <c:v>2.187784867821323E-2</c:v>
                </c:pt>
                <c:pt idx="40" formatCode="0.00%">
                  <c:v>2.0517395182872537E-2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P長期!$G$6</c:f>
              <c:strCache>
                <c:ptCount val="1"/>
                <c:pt idx="0">
                  <c:v>2005年基準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P長期!$A$52:$A$117</c:f>
              <c:numCache>
                <c:formatCode>General</c:formatCode>
                <c:ptCount val="6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</c:numCache>
            </c:numRef>
          </c:cat>
          <c:val>
            <c:numRef>
              <c:f>P長期!$G$52:$G$117</c:f>
              <c:numCache>
                <c:formatCode>General</c:formatCode>
                <c:ptCount val="66"/>
                <c:pt idx="26" formatCode="0.00%">
                  <c:v>6.4615384615384658E-2</c:v>
                </c:pt>
                <c:pt idx="27" formatCode="0.00%">
                  <c:v>4.9132947976878484E-2</c:v>
                </c:pt>
                <c:pt idx="28" formatCode="0.00%">
                  <c:v>0.11570247933884306</c:v>
                </c:pt>
                <c:pt idx="29" formatCode="0.00%">
                  <c:v>0.23209876543209873</c:v>
                </c:pt>
                <c:pt idx="30" formatCode="0.00%">
                  <c:v>0.11623246492985981</c:v>
                </c:pt>
                <c:pt idx="31" formatCode="0.00%">
                  <c:v>9.5152603231597785E-2</c:v>
                </c:pt>
                <c:pt idx="32" formatCode="0.00%">
                  <c:v>8.1967213114754092E-2</c:v>
                </c:pt>
                <c:pt idx="33" formatCode="0.00%">
                  <c:v>4.2424242424242378E-2</c:v>
                </c:pt>
                <c:pt idx="34" formatCode="0.00%">
                  <c:v>3.6337209302325583E-2</c:v>
                </c:pt>
                <c:pt idx="35" formatCode="0.00%">
                  <c:v>7.8541374474053419E-2</c:v>
                </c:pt>
                <c:pt idx="36" formatCode="0.00%">
                  <c:v>4.8114434330298939E-2</c:v>
                </c:pt>
                <c:pt idx="37" formatCode="0.00%">
                  <c:v>2.8535980148883519E-2</c:v>
                </c:pt>
                <c:pt idx="38" formatCode="0.00%">
                  <c:v>1.8094089264173701E-2</c:v>
                </c:pt>
                <c:pt idx="39" formatCode="0.00%">
                  <c:v>2.2511848341232123E-2</c:v>
                </c:pt>
                <c:pt idx="40" formatCode="0.00%">
                  <c:v>2.0857473928157559E-2</c:v>
                </c:pt>
                <c:pt idx="41" formatCode="0.00%">
                  <c:v>5.6753688989784343E-3</c:v>
                </c:pt>
                <c:pt idx="42" formatCode="0.00%">
                  <c:v>1.1286681715576585E-3</c:v>
                </c:pt>
                <c:pt idx="43" formatCode="0.00%">
                  <c:v>6.7643742953776131E-3</c:v>
                </c:pt>
                <c:pt idx="44" formatCode="0.00%">
                  <c:v>2.2396416573348264E-2</c:v>
                </c:pt>
                <c:pt idx="45" formatCode="0.00%">
                  <c:v>3.0668127053669191E-2</c:v>
                </c:pt>
                <c:pt idx="46" formatCode="0.00%">
                  <c:v>3.4006376195536696E-2</c:v>
                </c:pt>
                <c:pt idx="47" formatCode="0.00%">
                  <c:v>1.6443987667009337E-2</c:v>
                </c:pt>
                <c:pt idx="48" formatCode="0.00%">
                  <c:v>1.314459049544992E-2</c:v>
                </c:pt>
                <c:pt idx="49" formatCode="0.00%">
                  <c:v>5.9880239520957515E-3</c:v>
                </c:pt>
                <c:pt idx="50" formatCode="0.00%">
                  <c:v>-9.9206349206343563E-4</c:v>
                </c:pt>
                <c:pt idx="51" formatCode="0.00%">
                  <c:v>9.9304865938425343E-4</c:v>
                </c:pt>
                <c:pt idx="52" formatCode="0.00%">
                  <c:v>1.8849206349206407E-2</c:v>
                </c:pt>
                <c:pt idx="53" formatCode="0.00%">
                  <c:v>5.8422590068159131E-3</c:v>
                </c:pt>
                <c:pt idx="54" formatCode="0.00%">
                  <c:v>-2.9041626331074268E-3</c:v>
                </c:pt>
                <c:pt idx="55" formatCode="0.00%">
                  <c:v>-7.7669902912621087E-3</c:v>
                </c:pt>
                <c:pt idx="56" formatCode="0.00%">
                  <c:v>-6.8493150684931781E-3</c:v>
                </c:pt>
                <c:pt idx="57" formatCode="0.00%">
                  <c:v>-8.8669950738916817E-3</c:v>
                </c:pt>
                <c:pt idx="58" formatCode="0.00%">
                  <c:v>-2.9821073558647829E-3</c:v>
                </c:pt>
                <c:pt idx="59" formatCode="0.00%">
                  <c:v>0</c:v>
                </c:pt>
                <c:pt idx="60" formatCode="0.00%">
                  <c:v>-2.9910269192422448E-3</c:v>
                </c:pt>
                <c:pt idx="61" formatCode="0.00%">
                  <c:v>2.9999999999999714E-3</c:v>
                </c:pt>
                <c:pt idx="62" formatCode="0.00%">
                  <c:v>0</c:v>
                </c:pt>
                <c:pt idx="63" formatCode="0.00%">
                  <c:v>1.3958125623130665E-2</c:v>
                </c:pt>
                <c:pt idx="64" formatCode="0.00%">
                  <c:v>-1.3765978367748335E-2</c:v>
                </c:pt>
                <c:pt idx="65" formatCode="0.00%">
                  <c:v>-6.9790628115653326E-3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99328"/>
        <c:axId val="209300864"/>
      </c:lineChart>
      <c:catAx>
        <c:axId val="20929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3008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9300864"/>
        <c:scaling>
          <c:orientation val="minMax"/>
          <c:max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9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416869281864895"/>
          <c:y val="0.91044776119402981"/>
          <c:w val="0.46611956385511971"/>
          <c:h val="6.86567164179104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blackAndWhite="1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インフレ率　</a:t>
            </a:r>
            <a:r>
              <a:rPr lang="en-US" altLang="ja-JP"/>
              <a:t>1902-2010</a:t>
            </a:r>
          </a:p>
        </c:rich>
      </c:tx>
      <c:layout>
        <c:manualLayout>
          <c:xMode val="edge"/>
          <c:yMode val="edge"/>
          <c:x val="0.3411517411044746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06410129608095"/>
          <c:y val="0.19867549668874171"/>
          <c:w val="0.84008616246976875"/>
          <c:h val="0.62913907284768211"/>
        </c:manualLayout>
      </c:layout>
      <c:lineChart>
        <c:grouping val="standard"/>
        <c:varyColors val="0"/>
        <c:ser>
          <c:idx val="0"/>
          <c:order val="0"/>
          <c:tx>
            <c:strRef>
              <c:f>P長期!$E$6</c:f>
              <c:strCache>
                <c:ptCount val="1"/>
                <c:pt idx="0">
                  <c:v>卸売物価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P長期!$A$7:$A$117</c:f>
              <c:numCache>
                <c:formatCode>General</c:formatCode>
                <c:ptCount val="11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</c:numCache>
            </c:numRef>
          </c:cat>
          <c:val>
            <c:numRef>
              <c:f>P長期!$E$7:$E$117</c:f>
              <c:numCache>
                <c:formatCode>General</c:formatCode>
                <c:ptCount val="111"/>
                <c:pt idx="2" formatCode="0.00%">
                  <c:v>1.0660980810234552E-2</c:v>
                </c:pt>
                <c:pt idx="3" formatCode="0.00%">
                  <c:v>6.3291139240506389E-2</c:v>
                </c:pt>
                <c:pt idx="4" formatCode="0.00%">
                  <c:v>5.1587301587301633E-2</c:v>
                </c:pt>
                <c:pt idx="5" formatCode="0.00%">
                  <c:v>7.3584905660377217E-2</c:v>
                </c:pt>
                <c:pt idx="6" formatCode="0.00%">
                  <c:v>2.9876977152899855E-2</c:v>
                </c:pt>
                <c:pt idx="7" formatCode="0.00%">
                  <c:v>7.8498293515358433E-2</c:v>
                </c:pt>
                <c:pt idx="8" formatCode="0.00%">
                  <c:v>-3.6392405063291174E-2</c:v>
                </c:pt>
                <c:pt idx="9" formatCode="0.00%">
                  <c:v>-4.5977011494252915E-2</c:v>
                </c:pt>
                <c:pt idx="10" formatCode="0.00%">
                  <c:v>1.2048192771084348E-2</c:v>
                </c:pt>
                <c:pt idx="11" formatCode="0.00%">
                  <c:v>3.7414965986394592E-2</c:v>
                </c:pt>
                <c:pt idx="12" formatCode="0.00%">
                  <c:v>5.9016393442623001E-2</c:v>
                </c:pt>
                <c:pt idx="13" formatCode="0.00%">
                  <c:v>1.5479876160990726E-3</c:v>
                </c:pt>
                <c:pt idx="14" formatCode="0.00%">
                  <c:v>-4.4822256568779022E-2</c:v>
                </c:pt>
                <c:pt idx="15" formatCode="0.00%">
                  <c:v>1.1326860841423958E-2</c:v>
                </c:pt>
                <c:pt idx="16" formatCode="0.00%">
                  <c:v>0.20960000000000001</c:v>
                </c:pt>
                <c:pt idx="17" formatCode="0.00%">
                  <c:v>0.25793650793650785</c:v>
                </c:pt>
                <c:pt idx="18" formatCode="0.00%">
                  <c:v>0.3101997896950579</c:v>
                </c:pt>
                <c:pt idx="19" formatCode="0.00%">
                  <c:v>0.22471910112359553</c:v>
                </c:pt>
                <c:pt idx="20" formatCode="0.00%">
                  <c:v>9.9606815203145418E-2</c:v>
                </c:pt>
                <c:pt idx="21" formatCode="0.00%">
                  <c:v>-0.22765196662693676</c:v>
                </c:pt>
                <c:pt idx="22" formatCode="0.00%">
                  <c:v>-2.237654320987665E-2</c:v>
                </c:pt>
                <c:pt idx="23" formatCode="0.00%">
                  <c:v>1.736385161799528E-2</c:v>
                </c:pt>
                <c:pt idx="24" formatCode="0.00%">
                  <c:v>3.6462373933281736E-2</c:v>
                </c:pt>
                <c:pt idx="25" formatCode="0.00%">
                  <c:v>-2.3203592814371361E-2</c:v>
                </c:pt>
                <c:pt idx="26" formatCode="0.00%">
                  <c:v>-0.11340996168582369</c:v>
                </c:pt>
                <c:pt idx="27" formatCode="0.00%">
                  <c:v>-5.0129645635263655E-2</c:v>
                </c:pt>
                <c:pt idx="28" formatCode="0.00%">
                  <c:v>6.3694267515924637E-3</c:v>
                </c:pt>
                <c:pt idx="29" formatCode="0.00%">
                  <c:v>-2.8028933092224356E-2</c:v>
                </c:pt>
                <c:pt idx="30" formatCode="0.00%">
                  <c:v>-0.1767441860465116</c:v>
                </c:pt>
                <c:pt idx="31" formatCode="0.00%">
                  <c:v>-0.15480225988700566</c:v>
                </c:pt>
                <c:pt idx="32" formatCode="0.00%">
                  <c:v>0.10962566844919781</c:v>
                </c:pt>
                <c:pt idx="33" formatCode="0.00%">
                  <c:v>0.14578313253012049</c:v>
                </c:pt>
                <c:pt idx="34" formatCode="0.00%">
                  <c:v>1.9978969505783404E-2</c:v>
                </c:pt>
                <c:pt idx="35" formatCode="0.00%">
                  <c:v>2.4742268041237137E-2</c:v>
                </c:pt>
                <c:pt idx="36" formatCode="0.00%">
                  <c:v>4.2253521126760604E-2</c:v>
                </c:pt>
                <c:pt idx="37" formatCode="0.00%">
                  <c:v>0.21428571428571425</c:v>
                </c:pt>
                <c:pt idx="38" formatCode="0.00%">
                  <c:v>5.4848966613672459E-2</c:v>
                </c:pt>
                <c:pt idx="39" formatCode="0.00%">
                  <c:v>0.10474755086661644</c:v>
                </c:pt>
                <c:pt idx="40" formatCode="0.00%">
                  <c:v>0.11937244201909962</c:v>
                </c:pt>
                <c:pt idx="41" formatCode="0.00%">
                  <c:v>7.1297989031078604E-2</c:v>
                </c:pt>
                <c:pt idx="42" formatCode="0.00%">
                  <c:v>8.7599544937428844E-2</c:v>
                </c:pt>
                <c:pt idx="43" formatCode="0.00%">
                  <c:v>7.0083682008368148E-2</c:v>
                </c:pt>
                <c:pt idx="44" formatCode="0.00%">
                  <c:v>0.13343108504398835</c:v>
                </c:pt>
                <c:pt idx="45" formatCode="0.00%">
                  <c:v>0.51056489866321697</c:v>
                </c:pt>
                <c:pt idx="46" formatCode="0.00%">
                  <c:v>3.6445903511276048</c:v>
                </c:pt>
                <c:pt idx="47" formatCode="0.00%">
                  <c:v>1.9594345421020283</c:v>
                </c:pt>
                <c:pt idx="48" formatCode="0.00%">
                  <c:v>1.656282450674974</c:v>
                </c:pt>
                <c:pt idx="49" formatCode="0.00%">
                  <c:v>0.63252541047693511</c:v>
                </c:pt>
                <c:pt idx="50" formatCode="0.00%">
                  <c:v>0.18199233716475094</c:v>
                </c:pt>
                <c:pt idx="51" formatCode="0.00%">
                  <c:v>0.38776337115072929</c:v>
                </c:pt>
                <c:pt idx="52" formatCode="0.00%">
                  <c:v>1.9562043795620404E-2</c:v>
                </c:pt>
                <c:pt idx="53" formatCode="0.00%">
                  <c:v>6.8728522336770738E-3</c:v>
                </c:pt>
                <c:pt idx="54" formatCode="0.00%">
                  <c:v>-6.8259385665529974E-3</c:v>
                </c:pt>
                <c:pt idx="55" formatCode="0.00%">
                  <c:v>-1.7754868270332156E-2</c:v>
                </c:pt>
                <c:pt idx="56" formatCode="0.00%">
                  <c:v>4.3731778425655975E-2</c:v>
                </c:pt>
                <c:pt idx="57" formatCode="0.00%">
                  <c:v>3.0167597765363159E-2</c:v>
                </c:pt>
                <c:pt idx="58" formatCode="0.00%">
                  <c:v>-6.5075921908893705E-2</c:v>
                </c:pt>
                <c:pt idx="59" formatCode="0.00%">
                  <c:v>1.0150812064965197E-2</c:v>
                </c:pt>
                <c:pt idx="60" formatCode="0.00%">
                  <c:v>1.0910134941142725E-2</c:v>
                </c:pt>
                <c:pt idx="61" formatCode="0.00%">
                  <c:v>1.0224368077250684E-2</c:v>
                </c:pt>
                <c:pt idx="62" formatCode="0.00%">
                  <c:v>-1.6868147315153219E-2</c:v>
                </c:pt>
                <c:pt idx="63" formatCode="0.00%">
                  <c:v>1.8015441807263402E-2</c:v>
                </c:pt>
                <c:pt idx="64" formatCode="0.00%">
                  <c:v>1.9662921348314287E-3</c:v>
                </c:pt>
                <c:pt idx="65" formatCode="0.00%">
                  <c:v>7.5693860386879417E-3</c:v>
                </c:pt>
                <c:pt idx="66" formatCode="0.00%">
                  <c:v>2.4207011686143701E-2</c:v>
                </c:pt>
                <c:pt idx="67" formatCode="0.00%">
                  <c:v>1.7929910350448153E-2</c:v>
                </c:pt>
                <c:pt idx="68" formatCode="0.00%">
                  <c:v>8.5401654657058686E-3</c:v>
                </c:pt>
                <c:pt idx="69" formatCode="0.00%">
                  <c:v>2.1169621593014026E-2</c:v>
                </c:pt>
                <c:pt idx="70" formatCode="0.00%">
                  <c:v>3.6278828712101585E-2</c:v>
                </c:pt>
                <c:pt idx="71" formatCode="0.00%">
                  <c:v>-8.0020005001250026E-3</c:v>
                </c:pt>
                <c:pt idx="72" formatCode="0.00%">
                  <c:v>8.0665490294932907E-3</c:v>
                </c:pt>
                <c:pt idx="73" formatCode="0.00%">
                  <c:v>0.15853963490872727</c:v>
                </c:pt>
                <c:pt idx="74" formatCode="0.00%">
                  <c:v>0.31383552773580842</c:v>
                </c:pt>
                <c:pt idx="75" formatCode="0.00%">
                  <c:v>2.9735501889272067E-2</c:v>
                </c:pt>
                <c:pt idx="76" formatCode="0.00%">
                  <c:v>5.0255264837268672E-2</c:v>
                </c:pt>
                <c:pt idx="77" formatCode="0.00%">
                  <c:v>1.8988303205225581E-2</c:v>
                </c:pt>
                <c:pt idx="78" formatCode="0.00%">
                  <c:v>-2.5342874180083484E-2</c:v>
                </c:pt>
                <c:pt idx="79" formatCode="0.00%">
                  <c:v>7.2958091159376029E-2</c:v>
                </c:pt>
                <c:pt idx="80" formatCode="0.00%">
                  <c:v>0.17776193870277981</c:v>
                </c:pt>
                <c:pt idx="81" formatCode="0.00%">
                  <c:v>1.3919147906076009E-2</c:v>
                </c:pt>
                <c:pt idx="82" formatCode="0.00%">
                  <c:v>1.7906171660498984E-2</c:v>
                </c:pt>
                <c:pt idx="83" formatCode="0.00%">
                  <c:v>-2.2282162542512019E-2</c:v>
                </c:pt>
                <c:pt idx="84" formatCode="0.00%">
                  <c:v>-2.6388389108792675E-3</c:v>
                </c:pt>
                <c:pt idx="85" formatCode="0.00%">
                  <c:v>-1.0944076969332559E-2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P長期!$F$6</c:f>
              <c:strCache>
                <c:ptCount val="1"/>
                <c:pt idx="0">
                  <c:v>1980年基準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P長期!$A$7:$A$117</c:f>
              <c:numCache>
                <c:formatCode>General</c:formatCode>
                <c:ptCount val="11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</c:numCache>
            </c:numRef>
          </c:cat>
          <c:val>
            <c:numRef>
              <c:f>P長期!$F$7:$F$117</c:f>
              <c:numCache>
                <c:formatCode>General</c:formatCode>
                <c:ptCount val="111"/>
                <c:pt idx="48" formatCode="0.00%">
                  <c:v>0.83008356545961015</c:v>
                </c:pt>
                <c:pt idx="49" formatCode="0.00%">
                  <c:v>0.31887366818873647</c:v>
                </c:pt>
                <c:pt idx="50" formatCode="0.00%">
                  <c:v>-6.8667051356029879E-2</c:v>
                </c:pt>
                <c:pt idx="51" formatCode="0.00%">
                  <c:v>0.17967781908302344</c:v>
                </c:pt>
                <c:pt idx="52" formatCode="0.00%">
                  <c:v>4.9894957983193239E-2</c:v>
                </c:pt>
                <c:pt idx="53" formatCode="0.00%">
                  <c:v>6.5532766383191721E-2</c:v>
                </c:pt>
                <c:pt idx="54" formatCode="0.00%">
                  <c:v>6.4319248826291128E-2</c:v>
                </c:pt>
                <c:pt idx="55" formatCode="0.00%">
                  <c:v>-1.1910013233348175E-2</c:v>
                </c:pt>
                <c:pt idx="56" formatCode="0.00%">
                  <c:v>4.4642857142857782E-3</c:v>
                </c:pt>
                <c:pt idx="57" formatCode="0.00%">
                  <c:v>3.1111111111111079E-2</c:v>
                </c:pt>
                <c:pt idx="58" formatCode="0.00%">
                  <c:v>-4.3103448275861149E-3</c:v>
                </c:pt>
                <c:pt idx="59" formatCode="0.00%">
                  <c:v>8.6580086580086268E-3</c:v>
                </c:pt>
                <c:pt idx="60" formatCode="0.00%">
                  <c:v>3.8626609442060027E-2</c:v>
                </c:pt>
                <c:pt idx="61" formatCode="0.00%">
                  <c:v>5.3719008264462839E-2</c:v>
                </c:pt>
                <c:pt idx="62" formatCode="0.00%">
                  <c:v>6.6666666666666638E-2</c:v>
                </c:pt>
                <c:pt idx="63" formatCode="0.00%">
                  <c:v>7.7205882352941235E-2</c:v>
                </c:pt>
                <c:pt idx="64" formatCode="0.00%">
                  <c:v>3.7542662116040883E-2</c:v>
                </c:pt>
                <c:pt idx="65" formatCode="0.00%">
                  <c:v>6.5789473684210523E-2</c:v>
                </c:pt>
                <c:pt idx="66" formatCode="0.00%">
                  <c:v>5.2469135802469223E-2</c:v>
                </c:pt>
                <c:pt idx="67" formatCode="0.00%">
                  <c:v>3.8123167155425138E-2</c:v>
                </c:pt>
                <c:pt idx="68" formatCode="0.00%">
                  <c:v>5.3672316384180754E-2</c:v>
                </c:pt>
                <c:pt idx="69" formatCode="0.00%">
                  <c:v>5.3619302949061663E-2</c:v>
                </c:pt>
                <c:pt idx="70" formatCode="0.00%">
                  <c:v>7.6335877862595422E-2</c:v>
                </c:pt>
                <c:pt idx="71" formatCode="0.00%">
                  <c:v>6.1465721040189165E-2</c:v>
                </c:pt>
                <c:pt idx="72" formatCode="0.00%">
                  <c:v>4.4543429844097995E-2</c:v>
                </c:pt>
                <c:pt idx="73" formatCode="0.00%">
                  <c:v>0.11727078891257996</c:v>
                </c:pt>
                <c:pt idx="74" formatCode="0.00%">
                  <c:v>0.24427480916030544</c:v>
                </c:pt>
                <c:pt idx="75" formatCode="0.00%">
                  <c:v>0.11809815950920249</c:v>
                </c:pt>
                <c:pt idx="76" formatCode="0.00%">
                  <c:v>9.3278463648833979E-2</c:v>
                </c:pt>
                <c:pt idx="77" formatCode="0.00%">
                  <c:v>8.0301129234629759E-2</c:v>
                </c:pt>
                <c:pt idx="78" formatCode="0.00%">
                  <c:v>3.8327526132404317E-2</c:v>
                </c:pt>
                <c:pt idx="79" formatCode="0.00%">
                  <c:v>3.5794183445190024E-2</c:v>
                </c:pt>
                <c:pt idx="80" formatCode="0.00%">
                  <c:v>7.9913606911447152E-2</c:v>
                </c:pt>
                <c:pt idx="81" formatCode="0.00%">
                  <c:v>4.9000000000000057E-2</c:v>
                </c:pt>
                <c:pt idx="82" formatCode="0.00%">
                  <c:v>2.6692087702573853E-2</c:v>
                </c:pt>
                <c:pt idx="83" formatCode="0.00%">
                  <c:v>1.8570102135561744E-2</c:v>
                </c:pt>
                <c:pt idx="84" formatCode="0.00%">
                  <c:v>2.187784867821323E-2</c:v>
                </c:pt>
                <c:pt idx="85" formatCode="0.00%">
                  <c:v>2.0517395182872537E-2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P長期!$G$6</c:f>
              <c:strCache>
                <c:ptCount val="1"/>
                <c:pt idx="0">
                  <c:v>2005年基準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P長期!$A$7:$A$117</c:f>
              <c:numCache>
                <c:formatCode>General</c:formatCode>
                <c:ptCount val="11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</c:numCache>
            </c:numRef>
          </c:cat>
          <c:val>
            <c:numRef>
              <c:f>P長期!$G$7:$G$117</c:f>
              <c:numCache>
                <c:formatCode>General</c:formatCode>
                <c:ptCount val="111"/>
                <c:pt idx="71" formatCode="0.00%">
                  <c:v>6.4615384615384658E-2</c:v>
                </c:pt>
                <c:pt idx="72" formatCode="0.00%">
                  <c:v>4.9132947976878484E-2</c:v>
                </c:pt>
                <c:pt idx="73" formatCode="0.00%">
                  <c:v>0.11570247933884306</c:v>
                </c:pt>
                <c:pt idx="74" formatCode="0.00%">
                  <c:v>0.23209876543209873</c:v>
                </c:pt>
                <c:pt idx="75" formatCode="0.00%">
                  <c:v>0.11623246492985981</c:v>
                </c:pt>
                <c:pt idx="76" formatCode="0.00%">
                  <c:v>9.5152603231597785E-2</c:v>
                </c:pt>
                <c:pt idx="77" formatCode="0.00%">
                  <c:v>8.1967213114754092E-2</c:v>
                </c:pt>
                <c:pt idx="78" formatCode="0.00%">
                  <c:v>4.2424242424242378E-2</c:v>
                </c:pt>
                <c:pt idx="79" formatCode="0.00%">
                  <c:v>3.6337209302325583E-2</c:v>
                </c:pt>
                <c:pt idx="80" formatCode="0.00%">
                  <c:v>7.8541374474053419E-2</c:v>
                </c:pt>
                <c:pt idx="81" formatCode="0.00%">
                  <c:v>4.8114434330298939E-2</c:v>
                </c:pt>
                <c:pt idx="82" formatCode="0.00%">
                  <c:v>2.8535980148883519E-2</c:v>
                </c:pt>
                <c:pt idx="83" formatCode="0.00%">
                  <c:v>1.8094089264173701E-2</c:v>
                </c:pt>
                <c:pt idx="84" formatCode="0.00%">
                  <c:v>2.2511848341232123E-2</c:v>
                </c:pt>
                <c:pt idx="85" formatCode="0.00%">
                  <c:v>2.0857473928157559E-2</c:v>
                </c:pt>
                <c:pt idx="86" formatCode="0.00%">
                  <c:v>5.6753688989784343E-3</c:v>
                </c:pt>
                <c:pt idx="87" formatCode="0.00%">
                  <c:v>1.1286681715576585E-3</c:v>
                </c:pt>
                <c:pt idx="88" formatCode="0.00%">
                  <c:v>6.7643742953776131E-3</c:v>
                </c:pt>
                <c:pt idx="89" formatCode="0.00%">
                  <c:v>2.2396416573348264E-2</c:v>
                </c:pt>
                <c:pt idx="90" formatCode="0.00%">
                  <c:v>3.0668127053669191E-2</c:v>
                </c:pt>
                <c:pt idx="91" formatCode="0.00%">
                  <c:v>3.4006376195536696E-2</c:v>
                </c:pt>
                <c:pt idx="92" formatCode="0.00%">
                  <c:v>1.6443987667009337E-2</c:v>
                </c:pt>
                <c:pt idx="93" formatCode="0.00%">
                  <c:v>1.314459049544992E-2</c:v>
                </c:pt>
                <c:pt idx="94" formatCode="0.00%">
                  <c:v>5.9880239520957515E-3</c:v>
                </c:pt>
                <c:pt idx="95" formatCode="0.00%">
                  <c:v>-9.9206349206343563E-4</c:v>
                </c:pt>
                <c:pt idx="96" formatCode="0.00%">
                  <c:v>9.9304865938425343E-4</c:v>
                </c:pt>
                <c:pt idx="97" formatCode="0.00%">
                  <c:v>1.8849206349206407E-2</c:v>
                </c:pt>
                <c:pt idx="98" formatCode="0.00%">
                  <c:v>5.8422590068159131E-3</c:v>
                </c:pt>
                <c:pt idx="99" formatCode="0.00%">
                  <c:v>-2.9041626331074268E-3</c:v>
                </c:pt>
                <c:pt idx="100" formatCode="0.00%">
                  <c:v>-7.7669902912621087E-3</c:v>
                </c:pt>
                <c:pt idx="101" formatCode="0.00%">
                  <c:v>-6.8493150684931781E-3</c:v>
                </c:pt>
                <c:pt idx="102" formatCode="0.00%">
                  <c:v>-8.8669950738916817E-3</c:v>
                </c:pt>
                <c:pt idx="103" formatCode="0.00%">
                  <c:v>-2.9821073558647829E-3</c:v>
                </c:pt>
                <c:pt idx="104" formatCode="0.00%">
                  <c:v>0</c:v>
                </c:pt>
                <c:pt idx="105" formatCode="0.00%">
                  <c:v>-2.9910269192422448E-3</c:v>
                </c:pt>
                <c:pt idx="106" formatCode="0.00%">
                  <c:v>2.9999999999999714E-3</c:v>
                </c:pt>
                <c:pt idx="107" formatCode="0.00%">
                  <c:v>0</c:v>
                </c:pt>
                <c:pt idx="108" formatCode="0.00%">
                  <c:v>1.3958125623130665E-2</c:v>
                </c:pt>
                <c:pt idx="109" formatCode="0.00%">
                  <c:v>-1.3765978367748335E-2</c:v>
                </c:pt>
                <c:pt idx="110" formatCode="0.00%">
                  <c:v>-6.9790628115653326E-3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16640"/>
        <c:axId val="209218176"/>
      </c:lineChart>
      <c:catAx>
        <c:axId val="20921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181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921817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1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82324304458771"/>
          <c:y val="0.90066225165562919"/>
          <c:w val="0.68443568059085214"/>
          <c:h val="7.61589403973509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blackAndWhite="1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戦前のインフレ率　</a:t>
            </a:r>
            <a:r>
              <a:rPr lang="en-US" altLang="ja-JP"/>
              <a:t>1902-1944
</a:t>
            </a:r>
            <a:r>
              <a:rPr lang="ja-JP" altLang="en-US"/>
              <a:t>卸売物価</a:t>
            </a:r>
          </a:p>
        </c:rich>
      </c:tx>
      <c:layout>
        <c:manualLayout>
          <c:xMode val="edge"/>
          <c:yMode val="edge"/>
          <c:x val="0.29979496177465847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5679909763129"/>
          <c:y val="0.25324675324675322"/>
          <c:w val="0.84599674144629655"/>
          <c:h val="0.66558441558441561"/>
        </c:manualLayout>
      </c:layout>
      <c:lineChart>
        <c:grouping val="standard"/>
        <c:varyColors val="0"/>
        <c:ser>
          <c:idx val="0"/>
          <c:order val="0"/>
          <c:tx>
            <c:strRef>
              <c:f>P長期!$E$6</c:f>
              <c:strCache>
                <c:ptCount val="1"/>
                <c:pt idx="0">
                  <c:v>卸売物価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P長期!$A$7:$A$51</c:f>
              <c:numCache>
                <c:formatCode>General</c:formatCode>
                <c:ptCount val="45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</c:numCache>
            </c:numRef>
          </c:cat>
          <c:val>
            <c:numRef>
              <c:f>P長期!$E$7:$E$51</c:f>
              <c:numCache>
                <c:formatCode>General</c:formatCode>
                <c:ptCount val="45"/>
                <c:pt idx="2" formatCode="0.00%">
                  <c:v>1.0660980810234552E-2</c:v>
                </c:pt>
                <c:pt idx="3" formatCode="0.00%">
                  <c:v>6.3291139240506389E-2</c:v>
                </c:pt>
                <c:pt idx="4" formatCode="0.00%">
                  <c:v>5.1587301587301633E-2</c:v>
                </c:pt>
                <c:pt idx="5" formatCode="0.00%">
                  <c:v>7.3584905660377217E-2</c:v>
                </c:pt>
                <c:pt idx="6" formatCode="0.00%">
                  <c:v>2.9876977152899855E-2</c:v>
                </c:pt>
                <c:pt idx="7" formatCode="0.00%">
                  <c:v>7.8498293515358433E-2</c:v>
                </c:pt>
                <c:pt idx="8" formatCode="0.00%">
                  <c:v>-3.6392405063291174E-2</c:v>
                </c:pt>
                <c:pt idx="9" formatCode="0.00%">
                  <c:v>-4.5977011494252915E-2</c:v>
                </c:pt>
                <c:pt idx="10" formatCode="0.00%">
                  <c:v>1.2048192771084348E-2</c:v>
                </c:pt>
                <c:pt idx="11" formatCode="0.00%">
                  <c:v>3.7414965986394592E-2</c:v>
                </c:pt>
                <c:pt idx="12" formatCode="0.00%">
                  <c:v>5.9016393442623001E-2</c:v>
                </c:pt>
                <c:pt idx="13" formatCode="0.00%">
                  <c:v>1.5479876160990726E-3</c:v>
                </c:pt>
                <c:pt idx="14" formatCode="0.00%">
                  <c:v>-4.4822256568779022E-2</c:v>
                </c:pt>
                <c:pt idx="15" formatCode="0.00%">
                  <c:v>1.1326860841423958E-2</c:v>
                </c:pt>
                <c:pt idx="16" formatCode="0.00%">
                  <c:v>0.20960000000000001</c:v>
                </c:pt>
                <c:pt idx="17" formatCode="0.00%">
                  <c:v>0.25793650793650785</c:v>
                </c:pt>
                <c:pt idx="18" formatCode="0.00%">
                  <c:v>0.3101997896950579</c:v>
                </c:pt>
                <c:pt idx="19" formatCode="0.00%">
                  <c:v>0.22471910112359553</c:v>
                </c:pt>
                <c:pt idx="20" formatCode="0.00%">
                  <c:v>9.9606815203145418E-2</c:v>
                </c:pt>
                <c:pt idx="21" formatCode="0.00%">
                  <c:v>-0.22765196662693676</c:v>
                </c:pt>
                <c:pt idx="22" formatCode="0.00%">
                  <c:v>-2.237654320987665E-2</c:v>
                </c:pt>
                <c:pt idx="23" formatCode="0.00%">
                  <c:v>1.736385161799528E-2</c:v>
                </c:pt>
                <c:pt idx="24" formatCode="0.00%">
                  <c:v>3.6462373933281736E-2</c:v>
                </c:pt>
                <c:pt idx="25" formatCode="0.00%">
                  <c:v>-2.3203592814371361E-2</c:v>
                </c:pt>
                <c:pt idx="26" formatCode="0.00%">
                  <c:v>-0.11340996168582369</c:v>
                </c:pt>
                <c:pt idx="27" formatCode="0.00%">
                  <c:v>-5.0129645635263655E-2</c:v>
                </c:pt>
                <c:pt idx="28" formatCode="0.00%">
                  <c:v>6.3694267515924637E-3</c:v>
                </c:pt>
                <c:pt idx="29" formatCode="0.00%">
                  <c:v>-2.8028933092224356E-2</c:v>
                </c:pt>
                <c:pt idx="30" formatCode="0.00%">
                  <c:v>-0.1767441860465116</c:v>
                </c:pt>
                <c:pt idx="31" formatCode="0.00%">
                  <c:v>-0.15480225988700566</c:v>
                </c:pt>
                <c:pt idx="32" formatCode="0.00%">
                  <c:v>0.10962566844919781</c:v>
                </c:pt>
                <c:pt idx="33" formatCode="0.00%">
                  <c:v>0.14578313253012049</c:v>
                </c:pt>
                <c:pt idx="34" formatCode="0.00%">
                  <c:v>1.9978969505783404E-2</c:v>
                </c:pt>
                <c:pt idx="35" formatCode="0.00%">
                  <c:v>2.4742268041237137E-2</c:v>
                </c:pt>
                <c:pt idx="36" formatCode="0.00%">
                  <c:v>4.2253521126760604E-2</c:v>
                </c:pt>
                <c:pt idx="37" formatCode="0.00%">
                  <c:v>0.21428571428571425</c:v>
                </c:pt>
                <c:pt idx="38" formatCode="0.00%">
                  <c:v>5.4848966613672459E-2</c:v>
                </c:pt>
                <c:pt idx="39" formatCode="0.00%">
                  <c:v>0.10474755086661644</c:v>
                </c:pt>
                <c:pt idx="40" formatCode="0.00%">
                  <c:v>0.11937244201909962</c:v>
                </c:pt>
                <c:pt idx="41" formatCode="0.00%">
                  <c:v>7.1297989031078604E-2</c:v>
                </c:pt>
                <c:pt idx="42" formatCode="0.00%">
                  <c:v>8.7599544937428844E-2</c:v>
                </c:pt>
                <c:pt idx="43" formatCode="0.00%">
                  <c:v>7.0083682008368148E-2</c:v>
                </c:pt>
                <c:pt idx="44" formatCode="0.00%">
                  <c:v>0.13343108504398835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1712"/>
        <c:axId val="209323136"/>
      </c:lineChart>
      <c:catAx>
        <c:axId val="20925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32313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932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51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blackAndWhite="1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戦後のハイパーインフレーション
卸売物価　</a:t>
            </a:r>
            <a:r>
              <a:rPr lang="en-US" altLang="ja-JP"/>
              <a:t>1940-1955</a:t>
            </a:r>
          </a:p>
        </c:rich>
      </c:tx>
      <c:layout>
        <c:manualLayout>
          <c:xMode val="edge"/>
          <c:yMode val="edge"/>
          <c:x val="0.2915814011780925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8392029076327"/>
          <c:y val="0.26279863481228671"/>
          <c:w val="0.82956962025316461"/>
          <c:h val="0.65187713310580209"/>
        </c:manualLayout>
      </c:layout>
      <c:lineChart>
        <c:grouping val="standard"/>
        <c:varyColors val="0"/>
        <c:ser>
          <c:idx val="0"/>
          <c:order val="0"/>
          <c:tx>
            <c:strRef>
              <c:f>P長期!$E$6</c:f>
              <c:strCache>
                <c:ptCount val="1"/>
                <c:pt idx="0">
                  <c:v>卸売物価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P長期!$A$47:$A$62</c:f>
              <c:numCache>
                <c:formatCode>General</c:formatCode>
                <c:ptCount val="16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</c:numCache>
            </c:numRef>
          </c:cat>
          <c:val>
            <c:numRef>
              <c:f>P長期!$E$47:$E$62</c:f>
              <c:numCache>
                <c:formatCode>0.00%</c:formatCode>
                <c:ptCount val="16"/>
                <c:pt idx="0">
                  <c:v>0.11937244201909962</c:v>
                </c:pt>
                <c:pt idx="1">
                  <c:v>7.1297989031078604E-2</c:v>
                </c:pt>
                <c:pt idx="2">
                  <c:v>8.7599544937428844E-2</c:v>
                </c:pt>
                <c:pt idx="3">
                  <c:v>7.0083682008368148E-2</c:v>
                </c:pt>
                <c:pt idx="4">
                  <c:v>0.13343108504398835</c:v>
                </c:pt>
                <c:pt idx="5">
                  <c:v>0.51056489866321697</c:v>
                </c:pt>
                <c:pt idx="6">
                  <c:v>3.6445903511276048</c:v>
                </c:pt>
                <c:pt idx="7">
                  <c:v>1.9594345421020283</c:v>
                </c:pt>
                <c:pt idx="8">
                  <c:v>1.656282450674974</c:v>
                </c:pt>
                <c:pt idx="9">
                  <c:v>0.63252541047693511</c:v>
                </c:pt>
                <c:pt idx="10">
                  <c:v>0.18199233716475094</c:v>
                </c:pt>
                <c:pt idx="11">
                  <c:v>0.38776337115072929</c:v>
                </c:pt>
                <c:pt idx="12">
                  <c:v>1.9562043795620404E-2</c:v>
                </c:pt>
                <c:pt idx="13">
                  <c:v>6.8728522336770738E-3</c:v>
                </c:pt>
                <c:pt idx="14">
                  <c:v>-6.8259385665529974E-3</c:v>
                </c:pt>
                <c:pt idx="15">
                  <c:v>-1.7754868270332156E-2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63712"/>
        <c:axId val="209365248"/>
      </c:lineChart>
      <c:catAx>
        <c:axId val="209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3652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936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363712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blackAndWhite="1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完全失業率</a:t>
            </a:r>
            <a:endParaRPr lang="en-US" alt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労働力!$I$5</c:f>
              <c:strCache>
                <c:ptCount val="1"/>
                <c:pt idx="0">
                  <c:v>Lu/L1</c:v>
                </c:pt>
              </c:strCache>
            </c:strRef>
          </c:tx>
          <c:marker>
            <c:symbol val="none"/>
          </c:marker>
          <c:xVal>
            <c:numRef>
              <c:f>労働力!$A$6:$A$63</c:f>
              <c:numCache>
                <c:formatCode>General</c:formatCode>
                <c:ptCount val="5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</c:numCache>
            </c:numRef>
          </c:xVal>
          <c:yVal>
            <c:numRef>
              <c:f>労働力!$I$6:$I$63</c:f>
              <c:numCache>
                <c:formatCode>General</c:formatCode>
                <c:ptCount val="58"/>
                <c:pt idx="0">
                  <c:v>1.9</c:v>
                </c:pt>
                <c:pt idx="1">
                  <c:v>2.2999999999999998</c:v>
                </c:pt>
                <c:pt idx="2">
                  <c:v>2.5</c:v>
                </c:pt>
                <c:pt idx="3">
                  <c:v>2.2999999999999998</c:v>
                </c:pt>
                <c:pt idx="4">
                  <c:v>1.9</c:v>
                </c:pt>
                <c:pt idx="5">
                  <c:v>2.1</c:v>
                </c:pt>
                <c:pt idx="6">
                  <c:v>2.2000000000000002</c:v>
                </c:pt>
                <c:pt idx="7">
                  <c:v>1.7</c:v>
                </c:pt>
                <c:pt idx="8">
                  <c:v>1.4</c:v>
                </c:pt>
                <c:pt idx="9">
                  <c:v>1.3</c:v>
                </c:pt>
                <c:pt idx="10">
                  <c:v>1.3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</c:v>
                </c:pt>
                <c:pt idx="15">
                  <c:v>1.2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1.2</c:v>
                </c:pt>
                <c:pt idx="19">
                  <c:v>1.4</c:v>
                </c:pt>
                <c:pt idx="20">
                  <c:v>1.3</c:v>
                </c:pt>
                <c:pt idx="21">
                  <c:v>1.4</c:v>
                </c:pt>
                <c:pt idx="22">
                  <c:v>1.9</c:v>
                </c:pt>
                <c:pt idx="23">
                  <c:v>2</c:v>
                </c:pt>
                <c:pt idx="24">
                  <c:v>2</c:v>
                </c:pt>
                <c:pt idx="25">
                  <c:v>2.2000000000000002</c:v>
                </c:pt>
                <c:pt idx="26">
                  <c:v>2.1</c:v>
                </c:pt>
                <c:pt idx="27">
                  <c:v>2</c:v>
                </c:pt>
                <c:pt idx="28">
                  <c:v>2.2000000000000002</c:v>
                </c:pt>
                <c:pt idx="29">
                  <c:v>2.4</c:v>
                </c:pt>
                <c:pt idx="30">
                  <c:v>2.6</c:v>
                </c:pt>
                <c:pt idx="31">
                  <c:v>2.7</c:v>
                </c:pt>
                <c:pt idx="32">
                  <c:v>2.6</c:v>
                </c:pt>
                <c:pt idx="33">
                  <c:v>2.8</c:v>
                </c:pt>
                <c:pt idx="34">
                  <c:v>2.8</c:v>
                </c:pt>
                <c:pt idx="35">
                  <c:v>2.5</c:v>
                </c:pt>
                <c:pt idx="36">
                  <c:v>2.2999999999999998</c:v>
                </c:pt>
                <c:pt idx="37">
                  <c:v>2.1</c:v>
                </c:pt>
                <c:pt idx="38">
                  <c:v>2.1</c:v>
                </c:pt>
                <c:pt idx="39">
                  <c:v>2.2000000000000002</c:v>
                </c:pt>
                <c:pt idx="40">
                  <c:v>2.5</c:v>
                </c:pt>
                <c:pt idx="41">
                  <c:v>2.9</c:v>
                </c:pt>
                <c:pt idx="42">
                  <c:v>3.2</c:v>
                </c:pt>
                <c:pt idx="43">
                  <c:v>3.4</c:v>
                </c:pt>
                <c:pt idx="44">
                  <c:v>3.4</c:v>
                </c:pt>
                <c:pt idx="45">
                  <c:v>4.0999999999999996</c:v>
                </c:pt>
                <c:pt idx="46">
                  <c:v>4.7</c:v>
                </c:pt>
                <c:pt idx="47">
                  <c:v>4.7</c:v>
                </c:pt>
                <c:pt idx="48">
                  <c:v>5</c:v>
                </c:pt>
                <c:pt idx="49">
                  <c:v>5.4</c:v>
                </c:pt>
                <c:pt idx="50">
                  <c:v>5.3</c:v>
                </c:pt>
                <c:pt idx="51">
                  <c:v>4.7</c:v>
                </c:pt>
                <c:pt idx="52">
                  <c:v>4.4000000000000004</c:v>
                </c:pt>
                <c:pt idx="53">
                  <c:v>4.0999999999999996</c:v>
                </c:pt>
                <c:pt idx="54">
                  <c:v>3.9</c:v>
                </c:pt>
                <c:pt idx="55">
                  <c:v>4</c:v>
                </c:pt>
                <c:pt idx="56">
                  <c:v>5.0999999999999996</c:v>
                </c:pt>
                <c:pt idx="57">
                  <c:v>5.0999999999999996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52576"/>
        <c:axId val="210006016"/>
      </c:scatterChart>
      <c:valAx>
        <c:axId val="192952576"/>
        <c:scaling>
          <c:orientation val="minMax"/>
          <c:max val="2010"/>
        </c:scaling>
        <c:delete val="0"/>
        <c:axPos val="b"/>
        <c:numFmt formatCode="General" sourceLinked="1"/>
        <c:majorTickMark val="out"/>
        <c:minorTickMark val="none"/>
        <c:tickLblPos val="nextTo"/>
        <c:crossAx val="210006016"/>
        <c:crosses val="autoZero"/>
        <c:crossBetween val="midCat"/>
      </c:valAx>
      <c:valAx>
        <c:axId val="21000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5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フィリップス曲線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PhilipsCurve!$C$2</c:f>
              <c:strCache>
                <c:ptCount val="1"/>
                <c:pt idx="0">
                  <c:v>CPI上昇率</c:v>
                </c:pt>
              </c:strCache>
            </c:strRef>
          </c:tx>
          <c:marker>
            <c:symbol val="none"/>
          </c:marker>
          <c:xVal>
            <c:numRef>
              <c:f>PhilipsCurve!$B$3:$B$513</c:f>
              <c:numCache>
                <c:formatCode>0.0</c:formatCode>
                <c:ptCount val="511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1.3</c:v>
                </c:pt>
                <c:pt idx="8">
                  <c:v>1.2</c:v>
                </c:pt>
                <c:pt idx="9">
                  <c:v>1.3</c:v>
                </c:pt>
                <c:pt idx="10">
                  <c:v>1.3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1.5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1.3</c:v>
                </c:pt>
                <c:pt idx="25">
                  <c:v>1.2</c:v>
                </c:pt>
                <c:pt idx="26">
                  <c:v>1.2</c:v>
                </c:pt>
                <c:pt idx="27">
                  <c:v>1.3</c:v>
                </c:pt>
                <c:pt idx="28">
                  <c:v>1.4</c:v>
                </c:pt>
                <c:pt idx="29">
                  <c:v>1.4</c:v>
                </c:pt>
                <c:pt idx="30">
                  <c:v>1.3</c:v>
                </c:pt>
                <c:pt idx="31">
                  <c:v>1.2</c:v>
                </c:pt>
                <c:pt idx="32">
                  <c:v>1.3</c:v>
                </c:pt>
                <c:pt idx="33">
                  <c:v>1.1000000000000001</c:v>
                </c:pt>
                <c:pt idx="34">
                  <c:v>1.2</c:v>
                </c:pt>
                <c:pt idx="35">
                  <c:v>1.1000000000000001</c:v>
                </c:pt>
                <c:pt idx="36">
                  <c:v>1.2</c:v>
                </c:pt>
                <c:pt idx="37">
                  <c:v>1.3</c:v>
                </c:pt>
                <c:pt idx="38">
                  <c:v>1.4</c:v>
                </c:pt>
                <c:pt idx="39">
                  <c:v>1.3</c:v>
                </c:pt>
                <c:pt idx="40">
                  <c:v>1.3</c:v>
                </c:pt>
                <c:pt idx="41">
                  <c:v>1.3</c:v>
                </c:pt>
                <c:pt idx="42">
                  <c:v>1.3</c:v>
                </c:pt>
                <c:pt idx="43">
                  <c:v>1.5</c:v>
                </c:pt>
                <c:pt idx="44">
                  <c:v>1.4</c:v>
                </c:pt>
                <c:pt idx="45">
                  <c:v>1.6</c:v>
                </c:pt>
                <c:pt idx="46">
                  <c:v>1.5</c:v>
                </c:pt>
                <c:pt idx="47">
                  <c:v>1.7</c:v>
                </c:pt>
                <c:pt idx="48">
                  <c:v>1.7</c:v>
                </c:pt>
                <c:pt idx="49">
                  <c:v>1.8</c:v>
                </c:pt>
                <c:pt idx="50">
                  <c:v>1.8</c:v>
                </c:pt>
                <c:pt idx="51">
                  <c:v>1.8</c:v>
                </c:pt>
                <c:pt idx="52">
                  <c:v>1.8</c:v>
                </c:pt>
                <c:pt idx="53">
                  <c:v>1.8</c:v>
                </c:pt>
                <c:pt idx="54">
                  <c:v>1.8</c:v>
                </c:pt>
                <c:pt idx="55">
                  <c:v>1.9</c:v>
                </c:pt>
                <c:pt idx="56">
                  <c:v>2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</c:v>
                </c:pt>
                <c:pt idx="62">
                  <c:v>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1.8</c:v>
                </c:pt>
                <c:pt idx="72">
                  <c:v>1.9</c:v>
                </c:pt>
                <c:pt idx="73">
                  <c:v>2</c:v>
                </c:pt>
                <c:pt idx="74">
                  <c:v>2</c:v>
                </c:pt>
                <c:pt idx="75">
                  <c:v>1.9</c:v>
                </c:pt>
                <c:pt idx="76">
                  <c:v>2.1</c:v>
                </c:pt>
                <c:pt idx="77">
                  <c:v>2.1</c:v>
                </c:pt>
                <c:pt idx="78">
                  <c:v>2.1</c:v>
                </c:pt>
                <c:pt idx="79">
                  <c:v>2</c:v>
                </c:pt>
                <c:pt idx="80">
                  <c:v>2</c:v>
                </c:pt>
                <c:pt idx="81">
                  <c:v>1.9</c:v>
                </c:pt>
                <c:pt idx="82">
                  <c:v>2</c:v>
                </c:pt>
                <c:pt idx="83">
                  <c:v>2.1</c:v>
                </c:pt>
                <c:pt idx="84">
                  <c:v>2.1</c:v>
                </c:pt>
                <c:pt idx="85">
                  <c:v>2.2000000000000002</c:v>
                </c:pt>
                <c:pt idx="86">
                  <c:v>2.2000000000000002</c:v>
                </c:pt>
                <c:pt idx="87">
                  <c:v>2.2000000000000002</c:v>
                </c:pt>
                <c:pt idx="88">
                  <c:v>2.2999999999999998</c:v>
                </c:pt>
                <c:pt idx="89">
                  <c:v>2.2999999999999998</c:v>
                </c:pt>
                <c:pt idx="90">
                  <c:v>2.2000000000000002</c:v>
                </c:pt>
                <c:pt idx="91">
                  <c:v>2.2999999999999998</c:v>
                </c:pt>
                <c:pt idx="92">
                  <c:v>2.4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  <c:pt idx="97">
                  <c:v>2</c:v>
                </c:pt>
                <c:pt idx="98">
                  <c:v>2.1</c:v>
                </c:pt>
                <c:pt idx="99">
                  <c:v>2.1</c:v>
                </c:pt>
                <c:pt idx="100">
                  <c:v>2</c:v>
                </c:pt>
                <c:pt idx="101">
                  <c:v>2</c:v>
                </c:pt>
                <c:pt idx="102">
                  <c:v>2.2000000000000002</c:v>
                </c:pt>
                <c:pt idx="103">
                  <c:v>2.2000000000000002</c:v>
                </c:pt>
                <c:pt idx="104">
                  <c:v>2</c:v>
                </c:pt>
                <c:pt idx="105">
                  <c:v>2.1</c:v>
                </c:pt>
                <c:pt idx="106">
                  <c:v>2.1</c:v>
                </c:pt>
                <c:pt idx="107">
                  <c:v>2</c:v>
                </c:pt>
                <c:pt idx="108">
                  <c:v>1.9</c:v>
                </c:pt>
                <c:pt idx="109">
                  <c:v>1.9</c:v>
                </c:pt>
                <c:pt idx="110">
                  <c:v>1.9</c:v>
                </c:pt>
                <c:pt idx="111">
                  <c:v>2</c:v>
                </c:pt>
                <c:pt idx="112">
                  <c:v>2</c:v>
                </c:pt>
                <c:pt idx="113">
                  <c:v>1.9</c:v>
                </c:pt>
                <c:pt idx="114">
                  <c:v>2</c:v>
                </c:pt>
                <c:pt idx="115">
                  <c:v>2.1</c:v>
                </c:pt>
                <c:pt idx="116">
                  <c:v>2</c:v>
                </c:pt>
                <c:pt idx="117">
                  <c:v>2.1</c:v>
                </c:pt>
                <c:pt idx="118">
                  <c:v>2.2000000000000002</c:v>
                </c:pt>
                <c:pt idx="119">
                  <c:v>2.2000000000000002</c:v>
                </c:pt>
                <c:pt idx="120">
                  <c:v>2.1</c:v>
                </c:pt>
                <c:pt idx="121">
                  <c:v>2.2999999999999998</c:v>
                </c:pt>
                <c:pt idx="122">
                  <c:v>2.2000000000000002</c:v>
                </c:pt>
                <c:pt idx="123">
                  <c:v>2.2000000000000002</c:v>
                </c:pt>
                <c:pt idx="124">
                  <c:v>2.2999999999999998</c:v>
                </c:pt>
                <c:pt idx="125">
                  <c:v>2.2999999999999998</c:v>
                </c:pt>
                <c:pt idx="126">
                  <c:v>2.2000000000000002</c:v>
                </c:pt>
                <c:pt idx="127">
                  <c:v>2.1</c:v>
                </c:pt>
                <c:pt idx="128">
                  <c:v>2.2000000000000002</c:v>
                </c:pt>
                <c:pt idx="129">
                  <c:v>2.2000000000000002</c:v>
                </c:pt>
                <c:pt idx="130">
                  <c:v>2.2000000000000002</c:v>
                </c:pt>
                <c:pt idx="131">
                  <c:v>2.2000000000000002</c:v>
                </c:pt>
                <c:pt idx="132">
                  <c:v>2.2000000000000002</c:v>
                </c:pt>
                <c:pt idx="133">
                  <c:v>2.2000000000000002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2.4</c:v>
                </c:pt>
                <c:pt idx="138">
                  <c:v>2.4</c:v>
                </c:pt>
                <c:pt idx="139">
                  <c:v>2.2999999999999998</c:v>
                </c:pt>
                <c:pt idx="140">
                  <c:v>2.4</c:v>
                </c:pt>
                <c:pt idx="141">
                  <c:v>2.5</c:v>
                </c:pt>
                <c:pt idx="142">
                  <c:v>2.4</c:v>
                </c:pt>
                <c:pt idx="143">
                  <c:v>2.5</c:v>
                </c:pt>
                <c:pt idx="144">
                  <c:v>2.7</c:v>
                </c:pt>
                <c:pt idx="145">
                  <c:v>2.7</c:v>
                </c:pt>
                <c:pt idx="146">
                  <c:v>2.6</c:v>
                </c:pt>
                <c:pt idx="147">
                  <c:v>2.7</c:v>
                </c:pt>
                <c:pt idx="148">
                  <c:v>2.7</c:v>
                </c:pt>
                <c:pt idx="149">
                  <c:v>2.6</c:v>
                </c:pt>
                <c:pt idx="150">
                  <c:v>2.6</c:v>
                </c:pt>
                <c:pt idx="151">
                  <c:v>2.8</c:v>
                </c:pt>
                <c:pt idx="152">
                  <c:v>2.7</c:v>
                </c:pt>
                <c:pt idx="153">
                  <c:v>2.6</c:v>
                </c:pt>
                <c:pt idx="154">
                  <c:v>2.6</c:v>
                </c:pt>
                <c:pt idx="155">
                  <c:v>2.6</c:v>
                </c:pt>
                <c:pt idx="156">
                  <c:v>2.7</c:v>
                </c:pt>
                <c:pt idx="157">
                  <c:v>2.7</c:v>
                </c:pt>
                <c:pt idx="158">
                  <c:v>2.7</c:v>
                </c:pt>
                <c:pt idx="159">
                  <c:v>2.7</c:v>
                </c:pt>
                <c:pt idx="160">
                  <c:v>2.7</c:v>
                </c:pt>
                <c:pt idx="161">
                  <c:v>2.8</c:v>
                </c:pt>
                <c:pt idx="162">
                  <c:v>2.8</c:v>
                </c:pt>
                <c:pt idx="163">
                  <c:v>2.7</c:v>
                </c:pt>
                <c:pt idx="164">
                  <c:v>2.7</c:v>
                </c:pt>
                <c:pt idx="165">
                  <c:v>2.7</c:v>
                </c:pt>
                <c:pt idx="166">
                  <c:v>2.7</c:v>
                </c:pt>
                <c:pt idx="167">
                  <c:v>2.6</c:v>
                </c:pt>
                <c:pt idx="168">
                  <c:v>2.5</c:v>
                </c:pt>
                <c:pt idx="169">
                  <c:v>2.6</c:v>
                </c:pt>
                <c:pt idx="170">
                  <c:v>2.6</c:v>
                </c:pt>
                <c:pt idx="171">
                  <c:v>2.5</c:v>
                </c:pt>
                <c:pt idx="172">
                  <c:v>2.6</c:v>
                </c:pt>
                <c:pt idx="173">
                  <c:v>2.6</c:v>
                </c:pt>
                <c:pt idx="174">
                  <c:v>2.6</c:v>
                </c:pt>
                <c:pt idx="175">
                  <c:v>2.5</c:v>
                </c:pt>
                <c:pt idx="176">
                  <c:v>2.7</c:v>
                </c:pt>
                <c:pt idx="177">
                  <c:v>2.7</c:v>
                </c:pt>
                <c:pt idx="178">
                  <c:v>2.8</c:v>
                </c:pt>
                <c:pt idx="179">
                  <c:v>2.8</c:v>
                </c:pt>
                <c:pt idx="180">
                  <c:v>2.7</c:v>
                </c:pt>
                <c:pt idx="181">
                  <c:v>2.6</c:v>
                </c:pt>
                <c:pt idx="182">
                  <c:v>2.7</c:v>
                </c:pt>
                <c:pt idx="183">
                  <c:v>2.8</c:v>
                </c:pt>
                <c:pt idx="184">
                  <c:v>2.7</c:v>
                </c:pt>
                <c:pt idx="185">
                  <c:v>2.8</c:v>
                </c:pt>
                <c:pt idx="186">
                  <c:v>2.9</c:v>
                </c:pt>
                <c:pt idx="187">
                  <c:v>2.8</c:v>
                </c:pt>
                <c:pt idx="188">
                  <c:v>2.8</c:v>
                </c:pt>
                <c:pt idx="189">
                  <c:v>2.7</c:v>
                </c:pt>
                <c:pt idx="190">
                  <c:v>2.8</c:v>
                </c:pt>
                <c:pt idx="191">
                  <c:v>2.9</c:v>
                </c:pt>
                <c:pt idx="192">
                  <c:v>3</c:v>
                </c:pt>
                <c:pt idx="193">
                  <c:v>2.9</c:v>
                </c:pt>
                <c:pt idx="194">
                  <c:v>2.9</c:v>
                </c:pt>
                <c:pt idx="195">
                  <c:v>2.9</c:v>
                </c:pt>
                <c:pt idx="196">
                  <c:v>3.1</c:v>
                </c:pt>
                <c:pt idx="197">
                  <c:v>3</c:v>
                </c:pt>
                <c:pt idx="198">
                  <c:v>2.8</c:v>
                </c:pt>
                <c:pt idx="199">
                  <c:v>2.8</c:v>
                </c:pt>
                <c:pt idx="200">
                  <c:v>2.7</c:v>
                </c:pt>
                <c:pt idx="201">
                  <c:v>2.7</c:v>
                </c:pt>
                <c:pt idx="202">
                  <c:v>2.7</c:v>
                </c:pt>
                <c:pt idx="203">
                  <c:v>2.7</c:v>
                </c:pt>
                <c:pt idx="204">
                  <c:v>2.7</c:v>
                </c:pt>
                <c:pt idx="205">
                  <c:v>2.7</c:v>
                </c:pt>
                <c:pt idx="206">
                  <c:v>2.6</c:v>
                </c:pt>
                <c:pt idx="207">
                  <c:v>2.5</c:v>
                </c:pt>
                <c:pt idx="208">
                  <c:v>2.5</c:v>
                </c:pt>
                <c:pt idx="209">
                  <c:v>2.4</c:v>
                </c:pt>
                <c:pt idx="210">
                  <c:v>2.5</c:v>
                </c:pt>
                <c:pt idx="211">
                  <c:v>2.6</c:v>
                </c:pt>
                <c:pt idx="212">
                  <c:v>2.5</c:v>
                </c:pt>
                <c:pt idx="213">
                  <c:v>2.4</c:v>
                </c:pt>
                <c:pt idx="214">
                  <c:v>2.4</c:v>
                </c:pt>
                <c:pt idx="215">
                  <c:v>2.4</c:v>
                </c:pt>
                <c:pt idx="216">
                  <c:v>2.2999999999999998</c:v>
                </c:pt>
                <c:pt idx="217">
                  <c:v>2.2999999999999998</c:v>
                </c:pt>
                <c:pt idx="218">
                  <c:v>2.4</c:v>
                </c:pt>
                <c:pt idx="219">
                  <c:v>2.4</c:v>
                </c:pt>
                <c:pt idx="220">
                  <c:v>2.2999999999999998</c:v>
                </c:pt>
                <c:pt idx="221">
                  <c:v>2.2000000000000002</c:v>
                </c:pt>
                <c:pt idx="222">
                  <c:v>2.2000000000000002</c:v>
                </c:pt>
                <c:pt idx="223">
                  <c:v>2.2000000000000002</c:v>
                </c:pt>
                <c:pt idx="224">
                  <c:v>2.2000000000000002</c:v>
                </c:pt>
                <c:pt idx="225">
                  <c:v>2.2000000000000002</c:v>
                </c:pt>
                <c:pt idx="226">
                  <c:v>2.2000000000000002</c:v>
                </c:pt>
                <c:pt idx="227">
                  <c:v>2.1</c:v>
                </c:pt>
                <c:pt idx="228">
                  <c:v>2.2000000000000002</c:v>
                </c:pt>
                <c:pt idx="229">
                  <c:v>2.2000000000000002</c:v>
                </c:pt>
                <c:pt idx="230">
                  <c:v>2</c:v>
                </c:pt>
                <c:pt idx="231">
                  <c:v>2.1</c:v>
                </c:pt>
                <c:pt idx="232">
                  <c:v>2.1</c:v>
                </c:pt>
                <c:pt idx="233">
                  <c:v>2.2000000000000002</c:v>
                </c:pt>
                <c:pt idx="234">
                  <c:v>2.1</c:v>
                </c:pt>
                <c:pt idx="235">
                  <c:v>2</c:v>
                </c:pt>
                <c:pt idx="236">
                  <c:v>2.1</c:v>
                </c:pt>
                <c:pt idx="237">
                  <c:v>2.2000000000000002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2.1</c:v>
                </c:pt>
                <c:pt idx="242">
                  <c:v>2.2000000000000002</c:v>
                </c:pt>
                <c:pt idx="243">
                  <c:v>2.1</c:v>
                </c:pt>
                <c:pt idx="244">
                  <c:v>2.1</c:v>
                </c:pt>
                <c:pt idx="245">
                  <c:v>2.1</c:v>
                </c:pt>
                <c:pt idx="246">
                  <c:v>2.1</c:v>
                </c:pt>
                <c:pt idx="247">
                  <c:v>2.1</c:v>
                </c:pt>
                <c:pt idx="248">
                  <c:v>2.1</c:v>
                </c:pt>
                <c:pt idx="249">
                  <c:v>2</c:v>
                </c:pt>
                <c:pt idx="250">
                  <c:v>2.1</c:v>
                </c:pt>
                <c:pt idx="251">
                  <c:v>2.1</c:v>
                </c:pt>
                <c:pt idx="252">
                  <c:v>2.1</c:v>
                </c:pt>
                <c:pt idx="253">
                  <c:v>2</c:v>
                </c:pt>
                <c:pt idx="254">
                  <c:v>2.1</c:v>
                </c:pt>
                <c:pt idx="255">
                  <c:v>2.1</c:v>
                </c:pt>
                <c:pt idx="256">
                  <c:v>2.1</c:v>
                </c:pt>
                <c:pt idx="257">
                  <c:v>2.1</c:v>
                </c:pt>
                <c:pt idx="258">
                  <c:v>2.1</c:v>
                </c:pt>
                <c:pt idx="259">
                  <c:v>2.2000000000000002</c:v>
                </c:pt>
                <c:pt idx="260">
                  <c:v>2.2000000000000002</c:v>
                </c:pt>
                <c:pt idx="261">
                  <c:v>2.2000000000000002</c:v>
                </c:pt>
                <c:pt idx="262">
                  <c:v>2.2999999999999998</c:v>
                </c:pt>
                <c:pt idx="263">
                  <c:v>2.2999999999999998</c:v>
                </c:pt>
                <c:pt idx="264">
                  <c:v>2.2999999999999998</c:v>
                </c:pt>
                <c:pt idx="265">
                  <c:v>2.2999999999999998</c:v>
                </c:pt>
                <c:pt idx="266">
                  <c:v>2.2999999999999998</c:v>
                </c:pt>
                <c:pt idx="267">
                  <c:v>2.2999999999999998</c:v>
                </c:pt>
                <c:pt idx="268">
                  <c:v>2.5</c:v>
                </c:pt>
                <c:pt idx="269">
                  <c:v>2.5</c:v>
                </c:pt>
                <c:pt idx="270">
                  <c:v>2.5</c:v>
                </c:pt>
                <c:pt idx="271">
                  <c:v>2.5</c:v>
                </c:pt>
                <c:pt idx="272">
                  <c:v>2.6</c:v>
                </c:pt>
                <c:pt idx="273">
                  <c:v>2.7</c:v>
                </c:pt>
                <c:pt idx="274">
                  <c:v>2.7</c:v>
                </c:pt>
                <c:pt idx="275">
                  <c:v>2.8</c:v>
                </c:pt>
                <c:pt idx="276">
                  <c:v>2.8</c:v>
                </c:pt>
                <c:pt idx="277">
                  <c:v>2.9</c:v>
                </c:pt>
                <c:pt idx="278">
                  <c:v>2.9</c:v>
                </c:pt>
                <c:pt idx="279">
                  <c:v>2.8</c:v>
                </c:pt>
                <c:pt idx="280">
                  <c:v>2.8</c:v>
                </c:pt>
                <c:pt idx="281">
                  <c:v>2.8</c:v>
                </c:pt>
                <c:pt idx="282">
                  <c:v>2.9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2.9</c:v>
                </c:pt>
                <c:pt idx="287">
                  <c:v>2.9</c:v>
                </c:pt>
                <c:pt idx="288">
                  <c:v>3</c:v>
                </c:pt>
                <c:pt idx="289">
                  <c:v>3</c:v>
                </c:pt>
                <c:pt idx="290">
                  <c:v>3.1</c:v>
                </c:pt>
                <c:pt idx="291">
                  <c:v>3.1</c:v>
                </c:pt>
                <c:pt idx="292">
                  <c:v>3</c:v>
                </c:pt>
                <c:pt idx="293">
                  <c:v>3.1</c:v>
                </c:pt>
                <c:pt idx="294">
                  <c:v>3.1</c:v>
                </c:pt>
                <c:pt idx="295">
                  <c:v>3.2</c:v>
                </c:pt>
                <c:pt idx="296">
                  <c:v>3.2</c:v>
                </c:pt>
                <c:pt idx="297">
                  <c:v>3.2</c:v>
                </c:pt>
                <c:pt idx="298">
                  <c:v>3.4</c:v>
                </c:pt>
                <c:pt idx="299">
                  <c:v>3.4</c:v>
                </c:pt>
                <c:pt idx="300">
                  <c:v>3.5</c:v>
                </c:pt>
                <c:pt idx="301">
                  <c:v>3.4</c:v>
                </c:pt>
                <c:pt idx="302">
                  <c:v>3.2</c:v>
                </c:pt>
                <c:pt idx="303">
                  <c:v>3.4</c:v>
                </c:pt>
                <c:pt idx="304">
                  <c:v>3.4</c:v>
                </c:pt>
                <c:pt idx="305">
                  <c:v>3.4</c:v>
                </c:pt>
                <c:pt idx="306">
                  <c:v>3.4</c:v>
                </c:pt>
                <c:pt idx="307">
                  <c:v>3.3</c:v>
                </c:pt>
                <c:pt idx="308">
                  <c:v>3.3</c:v>
                </c:pt>
                <c:pt idx="309">
                  <c:v>3.4</c:v>
                </c:pt>
                <c:pt idx="310">
                  <c:v>3.3</c:v>
                </c:pt>
                <c:pt idx="311">
                  <c:v>3.4</c:v>
                </c:pt>
                <c:pt idx="312">
                  <c:v>3.3</c:v>
                </c:pt>
                <c:pt idx="313">
                  <c:v>3.4</c:v>
                </c:pt>
                <c:pt idx="314">
                  <c:v>3.3</c:v>
                </c:pt>
                <c:pt idx="315">
                  <c:v>3.2</c:v>
                </c:pt>
                <c:pt idx="316">
                  <c:v>3.4</c:v>
                </c:pt>
                <c:pt idx="317">
                  <c:v>3.4</c:v>
                </c:pt>
                <c:pt idx="318">
                  <c:v>3.4</c:v>
                </c:pt>
                <c:pt idx="319">
                  <c:v>3.4</c:v>
                </c:pt>
                <c:pt idx="320">
                  <c:v>3.5</c:v>
                </c:pt>
                <c:pt idx="321">
                  <c:v>3.5</c:v>
                </c:pt>
                <c:pt idx="322">
                  <c:v>3.5</c:v>
                </c:pt>
                <c:pt idx="323">
                  <c:v>3.5</c:v>
                </c:pt>
                <c:pt idx="324">
                  <c:v>3.6</c:v>
                </c:pt>
                <c:pt idx="325">
                  <c:v>3.6</c:v>
                </c:pt>
                <c:pt idx="326">
                  <c:v>3.8</c:v>
                </c:pt>
                <c:pt idx="327">
                  <c:v>4</c:v>
                </c:pt>
                <c:pt idx="328">
                  <c:v>4.0999999999999996</c:v>
                </c:pt>
                <c:pt idx="329">
                  <c:v>4.0999999999999996</c:v>
                </c:pt>
                <c:pt idx="330">
                  <c:v>4.0999999999999996</c:v>
                </c:pt>
                <c:pt idx="331">
                  <c:v>4.4000000000000004</c:v>
                </c:pt>
                <c:pt idx="332">
                  <c:v>4.3</c:v>
                </c:pt>
                <c:pt idx="333">
                  <c:v>4.3</c:v>
                </c:pt>
                <c:pt idx="334">
                  <c:v>4.5</c:v>
                </c:pt>
                <c:pt idx="335">
                  <c:v>4.4000000000000004</c:v>
                </c:pt>
                <c:pt idx="336">
                  <c:v>4.5</c:v>
                </c:pt>
                <c:pt idx="337">
                  <c:v>4.5999999999999996</c:v>
                </c:pt>
                <c:pt idx="338">
                  <c:v>4.7</c:v>
                </c:pt>
                <c:pt idx="339">
                  <c:v>4.7</c:v>
                </c:pt>
                <c:pt idx="340">
                  <c:v>4.7</c:v>
                </c:pt>
                <c:pt idx="341">
                  <c:v>4.8</c:v>
                </c:pt>
                <c:pt idx="342">
                  <c:v>4.8</c:v>
                </c:pt>
                <c:pt idx="343">
                  <c:v>4.7</c:v>
                </c:pt>
                <c:pt idx="344">
                  <c:v>4.5999999999999996</c:v>
                </c:pt>
                <c:pt idx="345">
                  <c:v>4.5999999999999996</c:v>
                </c:pt>
                <c:pt idx="346">
                  <c:v>4.5999999999999996</c:v>
                </c:pt>
                <c:pt idx="347">
                  <c:v>4.7</c:v>
                </c:pt>
                <c:pt idx="348">
                  <c:v>4.7</c:v>
                </c:pt>
                <c:pt idx="349">
                  <c:v>4.9000000000000004</c:v>
                </c:pt>
                <c:pt idx="350">
                  <c:v>4.9000000000000004</c:v>
                </c:pt>
                <c:pt idx="351">
                  <c:v>4.8</c:v>
                </c:pt>
                <c:pt idx="352">
                  <c:v>4.5999999999999996</c:v>
                </c:pt>
                <c:pt idx="353">
                  <c:v>4.7</c:v>
                </c:pt>
                <c:pt idx="354">
                  <c:v>4.7</c:v>
                </c:pt>
                <c:pt idx="355">
                  <c:v>4.5999999999999996</c:v>
                </c:pt>
                <c:pt idx="356">
                  <c:v>4.7</c:v>
                </c:pt>
                <c:pt idx="357">
                  <c:v>4.7</c:v>
                </c:pt>
                <c:pt idx="358">
                  <c:v>4.7</c:v>
                </c:pt>
                <c:pt idx="359">
                  <c:v>4.8</c:v>
                </c:pt>
                <c:pt idx="360">
                  <c:v>4.8</c:v>
                </c:pt>
                <c:pt idx="361">
                  <c:v>4.7</c:v>
                </c:pt>
                <c:pt idx="362">
                  <c:v>4.8</c:v>
                </c:pt>
                <c:pt idx="363">
                  <c:v>4.8</c:v>
                </c:pt>
                <c:pt idx="364">
                  <c:v>4.9000000000000004</c:v>
                </c:pt>
                <c:pt idx="365">
                  <c:v>5</c:v>
                </c:pt>
                <c:pt idx="366">
                  <c:v>5</c:v>
                </c:pt>
                <c:pt idx="367">
                  <c:v>5.0999999999999996</c:v>
                </c:pt>
                <c:pt idx="368">
                  <c:v>5.3</c:v>
                </c:pt>
                <c:pt idx="369">
                  <c:v>5.3</c:v>
                </c:pt>
                <c:pt idx="370">
                  <c:v>5.4</c:v>
                </c:pt>
                <c:pt idx="371">
                  <c:v>5.4</c:v>
                </c:pt>
                <c:pt idx="372">
                  <c:v>5.2</c:v>
                </c:pt>
                <c:pt idx="373">
                  <c:v>5.3</c:v>
                </c:pt>
                <c:pt idx="374">
                  <c:v>5.3</c:v>
                </c:pt>
                <c:pt idx="375">
                  <c:v>5.3</c:v>
                </c:pt>
                <c:pt idx="376">
                  <c:v>5.4</c:v>
                </c:pt>
                <c:pt idx="377">
                  <c:v>5.5</c:v>
                </c:pt>
                <c:pt idx="378">
                  <c:v>5.4</c:v>
                </c:pt>
                <c:pt idx="379">
                  <c:v>5.5</c:v>
                </c:pt>
                <c:pt idx="380">
                  <c:v>5.4</c:v>
                </c:pt>
                <c:pt idx="381">
                  <c:v>5.4</c:v>
                </c:pt>
                <c:pt idx="382">
                  <c:v>5.2</c:v>
                </c:pt>
                <c:pt idx="383">
                  <c:v>5.4</c:v>
                </c:pt>
                <c:pt idx="384">
                  <c:v>5.4</c:v>
                </c:pt>
                <c:pt idx="385">
                  <c:v>5.2</c:v>
                </c:pt>
                <c:pt idx="386">
                  <c:v>5.4</c:v>
                </c:pt>
                <c:pt idx="387">
                  <c:v>5.5</c:v>
                </c:pt>
                <c:pt idx="388">
                  <c:v>5.4</c:v>
                </c:pt>
                <c:pt idx="389">
                  <c:v>5.4</c:v>
                </c:pt>
                <c:pt idx="390">
                  <c:v>5.2</c:v>
                </c:pt>
                <c:pt idx="391">
                  <c:v>5.0999999999999996</c:v>
                </c:pt>
                <c:pt idx="392">
                  <c:v>5.2</c:v>
                </c:pt>
                <c:pt idx="393">
                  <c:v>5.0999999999999996</c:v>
                </c:pt>
                <c:pt idx="394">
                  <c:v>5.0999999999999996</c:v>
                </c:pt>
                <c:pt idx="395">
                  <c:v>4.9000000000000004</c:v>
                </c:pt>
                <c:pt idx="396">
                  <c:v>4.9000000000000004</c:v>
                </c:pt>
                <c:pt idx="397">
                  <c:v>5</c:v>
                </c:pt>
                <c:pt idx="398">
                  <c:v>4.8</c:v>
                </c:pt>
                <c:pt idx="399">
                  <c:v>4.8</c:v>
                </c:pt>
                <c:pt idx="400">
                  <c:v>4.7</c:v>
                </c:pt>
                <c:pt idx="401">
                  <c:v>4.7</c:v>
                </c:pt>
                <c:pt idx="402">
                  <c:v>4.9000000000000004</c:v>
                </c:pt>
                <c:pt idx="403">
                  <c:v>4.8</c:v>
                </c:pt>
                <c:pt idx="404">
                  <c:v>4.5999999999999996</c:v>
                </c:pt>
                <c:pt idx="405">
                  <c:v>4.5999999999999996</c:v>
                </c:pt>
                <c:pt idx="406">
                  <c:v>4.5</c:v>
                </c:pt>
                <c:pt idx="407">
                  <c:v>4.5</c:v>
                </c:pt>
                <c:pt idx="408">
                  <c:v>4.5</c:v>
                </c:pt>
                <c:pt idx="409">
                  <c:v>4.5999999999999996</c:v>
                </c:pt>
                <c:pt idx="410">
                  <c:v>4.5</c:v>
                </c:pt>
                <c:pt idx="411">
                  <c:v>4.5</c:v>
                </c:pt>
                <c:pt idx="412">
                  <c:v>4.5</c:v>
                </c:pt>
                <c:pt idx="413">
                  <c:v>4.3</c:v>
                </c:pt>
                <c:pt idx="414">
                  <c:v>4.4000000000000004</c:v>
                </c:pt>
                <c:pt idx="415">
                  <c:v>4.3</c:v>
                </c:pt>
                <c:pt idx="416">
                  <c:v>4.2</c:v>
                </c:pt>
                <c:pt idx="417">
                  <c:v>4.4000000000000004</c:v>
                </c:pt>
                <c:pt idx="418">
                  <c:v>4.5</c:v>
                </c:pt>
                <c:pt idx="419">
                  <c:v>4.4000000000000004</c:v>
                </c:pt>
                <c:pt idx="420">
                  <c:v>4.4000000000000004</c:v>
                </c:pt>
                <c:pt idx="421">
                  <c:v>4.0999999999999996</c:v>
                </c:pt>
                <c:pt idx="422">
                  <c:v>4.0999999999999996</c:v>
                </c:pt>
                <c:pt idx="423">
                  <c:v>4.0999999999999996</c:v>
                </c:pt>
                <c:pt idx="424">
                  <c:v>4.0999999999999996</c:v>
                </c:pt>
                <c:pt idx="425">
                  <c:v>4.2</c:v>
                </c:pt>
                <c:pt idx="426">
                  <c:v>4.0999999999999996</c:v>
                </c:pt>
                <c:pt idx="427">
                  <c:v>4.0999999999999996</c:v>
                </c:pt>
                <c:pt idx="428">
                  <c:v>4.0999999999999996</c:v>
                </c:pt>
                <c:pt idx="429">
                  <c:v>4.0999999999999996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3.8</c:v>
                </c:pt>
                <c:pt idx="436">
                  <c:v>3.8</c:v>
                </c:pt>
                <c:pt idx="437">
                  <c:v>3.7</c:v>
                </c:pt>
                <c:pt idx="438">
                  <c:v>3.6</c:v>
                </c:pt>
                <c:pt idx="439">
                  <c:v>3.7</c:v>
                </c:pt>
                <c:pt idx="440">
                  <c:v>3.9</c:v>
                </c:pt>
                <c:pt idx="441">
                  <c:v>4</c:v>
                </c:pt>
                <c:pt idx="442">
                  <c:v>3.8</c:v>
                </c:pt>
                <c:pt idx="443">
                  <c:v>3.7</c:v>
                </c:pt>
                <c:pt idx="444">
                  <c:v>3.9</c:v>
                </c:pt>
                <c:pt idx="445">
                  <c:v>4</c:v>
                </c:pt>
                <c:pt idx="446">
                  <c:v>3.8</c:v>
                </c:pt>
                <c:pt idx="447">
                  <c:v>3.9</c:v>
                </c:pt>
                <c:pt idx="448">
                  <c:v>4</c:v>
                </c:pt>
                <c:pt idx="449">
                  <c:v>4</c:v>
                </c:pt>
                <c:pt idx="450">
                  <c:v>3.9</c:v>
                </c:pt>
                <c:pt idx="451">
                  <c:v>4.0999999999999996</c:v>
                </c:pt>
                <c:pt idx="452">
                  <c:v>4</c:v>
                </c:pt>
                <c:pt idx="453">
                  <c:v>3.8</c:v>
                </c:pt>
                <c:pt idx="454">
                  <c:v>4</c:v>
                </c:pt>
                <c:pt idx="455">
                  <c:v>4.4000000000000004</c:v>
                </c:pt>
                <c:pt idx="456">
                  <c:v>4.3</c:v>
                </c:pt>
                <c:pt idx="457">
                  <c:v>4.5999999999999996</c:v>
                </c:pt>
                <c:pt idx="458">
                  <c:v>4.8</c:v>
                </c:pt>
                <c:pt idx="459">
                  <c:v>4.9000000000000004</c:v>
                </c:pt>
                <c:pt idx="460">
                  <c:v>5.0999999999999996</c:v>
                </c:pt>
                <c:pt idx="461">
                  <c:v>5.2</c:v>
                </c:pt>
                <c:pt idx="462">
                  <c:v>5.5</c:v>
                </c:pt>
                <c:pt idx="463">
                  <c:v>5.4</c:v>
                </c:pt>
                <c:pt idx="464">
                  <c:v>5.4</c:v>
                </c:pt>
                <c:pt idx="465">
                  <c:v>5.2</c:v>
                </c:pt>
                <c:pt idx="466">
                  <c:v>5.2</c:v>
                </c:pt>
                <c:pt idx="467">
                  <c:v>5.2</c:v>
                </c:pt>
                <c:pt idx="468">
                  <c:v>5</c:v>
                </c:pt>
                <c:pt idx="469">
                  <c:v>5</c:v>
                </c:pt>
                <c:pt idx="470">
                  <c:v>5.0999999999999996</c:v>
                </c:pt>
                <c:pt idx="471">
                  <c:v>5.0999999999999996</c:v>
                </c:pt>
                <c:pt idx="472">
                  <c:v>5.0999999999999996</c:v>
                </c:pt>
                <c:pt idx="473">
                  <c:v>5.2</c:v>
                </c:pt>
                <c:pt idx="474">
                  <c:v>5</c:v>
                </c:pt>
                <c:pt idx="475">
                  <c:v>5.0999999999999996</c:v>
                </c:pt>
                <c:pt idx="476">
                  <c:v>5.0999999999999996</c:v>
                </c:pt>
                <c:pt idx="477">
                  <c:v>5.0999999999999996</c:v>
                </c:pt>
                <c:pt idx="478">
                  <c:v>5.0999999999999996</c:v>
                </c:pt>
                <c:pt idx="479">
                  <c:v>4.9000000000000004</c:v>
                </c:pt>
                <c:pt idx="480">
                  <c:v>4.8</c:v>
                </c:pt>
                <c:pt idx="481">
                  <c:v>4.7</c:v>
                </c:pt>
                <c:pt idx="482" formatCode="0.0_);[Red]\(0.0\)">
                  <c:v>4.7</c:v>
                </c:pt>
                <c:pt idx="483" formatCode="0.0_);[Red]\(0.0\)">
                  <c:v>4.7</c:v>
                </c:pt>
                <c:pt idx="484" formatCode="0.0_);[Red]\(0.0\)">
                  <c:v>4.5999999999999996</c:v>
                </c:pt>
                <c:pt idx="485" formatCode="0.0_);[Red]\(0.0\)">
                  <c:v>4.7</c:v>
                </c:pt>
                <c:pt idx="486" formatCode="0.0_);[Red]\(0.0\)">
                  <c:v>4.7</c:v>
                </c:pt>
                <c:pt idx="487" formatCode="0.0_);[Red]\(0.0\)">
                  <c:v>4.5</c:v>
                </c:pt>
                <c:pt idx="488">
                  <c:v>4.2</c:v>
                </c:pt>
                <c:pt idx="489">
                  <c:v>4.5</c:v>
                </c:pt>
                <c:pt idx="490">
                  <c:v>4.5</c:v>
                </c:pt>
                <c:pt idx="491">
                  <c:v>4.5</c:v>
                </c:pt>
                <c:pt idx="492">
                  <c:v>4.5</c:v>
                </c:pt>
                <c:pt idx="493">
                  <c:v>4.5</c:v>
                </c:pt>
                <c:pt idx="494">
                  <c:v>4.5</c:v>
                </c:pt>
                <c:pt idx="495">
                  <c:v>4.5</c:v>
                </c:pt>
                <c:pt idx="496">
                  <c:v>4.4000000000000004</c:v>
                </c:pt>
                <c:pt idx="497">
                  <c:v>4.3</c:v>
                </c:pt>
                <c:pt idx="498">
                  <c:v>4.3</c:v>
                </c:pt>
                <c:pt idx="499">
                  <c:v>4.2</c:v>
                </c:pt>
                <c:pt idx="500">
                  <c:v>4.3</c:v>
                </c:pt>
                <c:pt idx="501">
                  <c:v>4.2</c:v>
                </c:pt>
                <c:pt idx="502">
                  <c:v>4.2</c:v>
                </c:pt>
                <c:pt idx="503">
                  <c:v>4.3</c:v>
                </c:pt>
                <c:pt idx="504">
                  <c:v>4.2</c:v>
                </c:pt>
                <c:pt idx="505">
                  <c:v>4.3</c:v>
                </c:pt>
                <c:pt idx="506">
                  <c:v>4.0999999999999996</c:v>
                </c:pt>
                <c:pt idx="507">
                  <c:v>4.0999999999999996</c:v>
                </c:pt>
                <c:pt idx="508">
                  <c:v>4.0999999999999996</c:v>
                </c:pt>
                <c:pt idx="509">
                  <c:v>3.9</c:v>
                </c:pt>
                <c:pt idx="510">
                  <c:v>3.8</c:v>
                </c:pt>
              </c:numCache>
            </c:numRef>
          </c:xVal>
          <c:yVal>
            <c:numRef>
              <c:f>PhilipsCurve!$C$3:$C$513</c:f>
              <c:numCache>
                <c:formatCode>0.00%</c:formatCode>
                <c:ptCount val="511"/>
                <c:pt idx="0">
                  <c:v>6.5830721003134848E-2</c:v>
                </c:pt>
                <c:pt idx="1">
                  <c:v>6.25E-2</c:v>
                </c:pt>
                <c:pt idx="2">
                  <c:v>5.2631578947368515E-2</c:v>
                </c:pt>
                <c:pt idx="3">
                  <c:v>5.828220858895701E-2</c:v>
                </c:pt>
                <c:pt idx="4">
                  <c:v>6.4615384615384658E-2</c:v>
                </c:pt>
                <c:pt idx="5">
                  <c:v>7.0769230769230682E-2</c:v>
                </c:pt>
                <c:pt idx="6">
                  <c:v>6.7692307692307774E-2</c:v>
                </c:pt>
                <c:pt idx="7">
                  <c:v>7.0987654320987789E-2</c:v>
                </c:pt>
                <c:pt idx="8">
                  <c:v>7.9027355623100357E-2</c:v>
                </c:pt>
                <c:pt idx="9">
                  <c:v>6.5868263473053981E-2</c:v>
                </c:pt>
                <c:pt idx="10">
                  <c:v>5.6886227544910142E-2</c:v>
                </c:pt>
                <c:pt idx="11">
                  <c:v>4.747774480712149E-2</c:v>
                </c:pt>
                <c:pt idx="12">
                  <c:v>4.1176470588235252E-2</c:v>
                </c:pt>
                <c:pt idx="13">
                  <c:v>4.4117647058823532E-2</c:v>
                </c:pt>
                <c:pt idx="14">
                  <c:v>5.2941176470588151E-2</c:v>
                </c:pt>
                <c:pt idx="15">
                  <c:v>5.2173913043478182E-2</c:v>
                </c:pt>
                <c:pt idx="16">
                  <c:v>4.9132947976878484E-2</c:v>
                </c:pt>
                <c:pt idx="17">
                  <c:v>4.5977011494252921E-2</c:v>
                </c:pt>
                <c:pt idx="18">
                  <c:v>4.8991354466858664E-2</c:v>
                </c:pt>
                <c:pt idx="19">
                  <c:v>5.7636887608069162E-2</c:v>
                </c:pt>
                <c:pt idx="20">
                  <c:v>3.943661971830982E-2</c:v>
                </c:pt>
                <c:pt idx="21">
                  <c:v>4.2134831460674156E-2</c:v>
                </c:pt>
                <c:pt idx="22">
                  <c:v>5.0991501416430718E-2</c:v>
                </c:pt>
                <c:pt idx="23">
                  <c:v>5.6657223796034002E-2</c:v>
                </c:pt>
                <c:pt idx="24">
                  <c:v>6.4971751412429501E-2</c:v>
                </c:pt>
                <c:pt idx="25">
                  <c:v>7.0422535211267609E-2</c:v>
                </c:pt>
                <c:pt idx="26">
                  <c:v>8.6592178770949768E-2</c:v>
                </c:pt>
                <c:pt idx="27">
                  <c:v>9.0909090909091037E-2</c:v>
                </c:pt>
                <c:pt idx="28">
                  <c:v>0.11019283746556474</c:v>
                </c:pt>
                <c:pt idx="29">
                  <c:v>0.10989010989010989</c:v>
                </c:pt>
                <c:pt idx="30">
                  <c:v>0.11813186813186825</c:v>
                </c:pt>
                <c:pt idx="31">
                  <c:v>0.11716621253405986</c:v>
                </c:pt>
                <c:pt idx="32">
                  <c:v>0.14363143631436326</c:v>
                </c:pt>
                <c:pt idx="33">
                  <c:v>0.14285714285714277</c:v>
                </c:pt>
                <c:pt idx="34">
                  <c:v>0.15094339622641512</c:v>
                </c:pt>
                <c:pt idx="35">
                  <c:v>0.18230563002680977</c:v>
                </c:pt>
                <c:pt idx="36">
                  <c:v>0.22015915119363386</c:v>
                </c:pt>
                <c:pt idx="37">
                  <c:v>0.25</c:v>
                </c:pt>
                <c:pt idx="38">
                  <c:v>0.22622107969151684</c:v>
                </c:pt>
                <c:pt idx="39">
                  <c:v>0.23737373737373732</c:v>
                </c:pt>
                <c:pt idx="40">
                  <c:v>0.22084367245657585</c:v>
                </c:pt>
                <c:pt idx="41">
                  <c:v>0.22277227722772278</c:v>
                </c:pt>
                <c:pt idx="42">
                  <c:v>0.23832923832923822</c:v>
                </c:pt>
                <c:pt idx="43">
                  <c:v>0.24146341463414631</c:v>
                </c:pt>
                <c:pt idx="44">
                  <c:v>0.22274881516587672</c:v>
                </c:pt>
                <c:pt idx="45">
                  <c:v>0.2452830188679245</c:v>
                </c:pt>
                <c:pt idx="46">
                  <c:v>0.24590163934426229</c:v>
                </c:pt>
                <c:pt idx="47">
                  <c:v>0.21088435374149653</c:v>
                </c:pt>
                <c:pt idx="48">
                  <c:v>0.17391304347826086</c:v>
                </c:pt>
                <c:pt idx="49">
                  <c:v>0.13894736842105265</c:v>
                </c:pt>
                <c:pt idx="50">
                  <c:v>0.14465408805031443</c:v>
                </c:pt>
                <c:pt idx="51">
                  <c:v>0.1326530612244898</c:v>
                </c:pt>
                <c:pt idx="52">
                  <c:v>0.1341463414634145</c:v>
                </c:pt>
                <c:pt idx="53">
                  <c:v>0.12955465587044532</c:v>
                </c:pt>
                <c:pt idx="54">
                  <c:v>0.11111111111111115</c:v>
                </c:pt>
                <c:pt idx="55">
                  <c:v>9.6267190569744573E-2</c:v>
                </c:pt>
                <c:pt idx="56">
                  <c:v>0.10465116279069764</c:v>
                </c:pt>
                <c:pt idx="57">
                  <c:v>9.6590909090909116E-2</c:v>
                </c:pt>
                <c:pt idx="58">
                  <c:v>8.4586466165413529E-2</c:v>
                </c:pt>
                <c:pt idx="59">
                  <c:v>8.0524344569288475E-2</c:v>
                </c:pt>
                <c:pt idx="60">
                  <c:v>8.7037037037037093E-2</c:v>
                </c:pt>
                <c:pt idx="61">
                  <c:v>9.4269870609981543E-2</c:v>
                </c:pt>
                <c:pt idx="62">
                  <c:v>8.6080586080585997E-2</c:v>
                </c:pt>
                <c:pt idx="63">
                  <c:v>9.369369369369375E-2</c:v>
                </c:pt>
                <c:pt idx="64">
                  <c:v>9.3189964157706154E-2</c:v>
                </c:pt>
                <c:pt idx="65">
                  <c:v>9.4982078853046673E-2</c:v>
                </c:pt>
                <c:pt idx="66">
                  <c:v>9.8214285714285712E-2</c:v>
                </c:pt>
                <c:pt idx="67">
                  <c:v>9.4982078853046673E-2</c:v>
                </c:pt>
                <c:pt idx="68">
                  <c:v>9.8245614035087747E-2</c:v>
                </c:pt>
                <c:pt idx="69">
                  <c:v>8.8082901554404167E-2</c:v>
                </c:pt>
                <c:pt idx="70">
                  <c:v>9.1854419410745181E-2</c:v>
                </c:pt>
                <c:pt idx="71">
                  <c:v>0.10571923743500856</c:v>
                </c:pt>
                <c:pt idx="72">
                  <c:v>9.5400340715502449E-2</c:v>
                </c:pt>
                <c:pt idx="73">
                  <c:v>9.1216216216216062E-2</c:v>
                </c:pt>
                <c:pt idx="74">
                  <c:v>9.6121416526138329E-2</c:v>
                </c:pt>
                <c:pt idx="75">
                  <c:v>8.896210873146608E-2</c:v>
                </c:pt>
                <c:pt idx="76">
                  <c:v>9.3442622950819718E-2</c:v>
                </c:pt>
                <c:pt idx="77">
                  <c:v>8.6743044189852764E-2</c:v>
                </c:pt>
                <c:pt idx="78">
                  <c:v>7.6422764227642326E-2</c:v>
                </c:pt>
                <c:pt idx="79">
                  <c:v>8.5106382978723333E-2</c:v>
                </c:pt>
                <c:pt idx="80">
                  <c:v>7.6677316293929779E-2</c:v>
                </c:pt>
                <c:pt idx="81">
                  <c:v>7.6190476190476142E-2</c:v>
                </c:pt>
                <c:pt idx="82">
                  <c:v>6.5079365079364987E-2</c:v>
                </c:pt>
                <c:pt idx="83">
                  <c:v>4.8589341692790104E-2</c:v>
                </c:pt>
                <c:pt idx="84">
                  <c:v>4.5101088646967429E-2</c:v>
                </c:pt>
                <c:pt idx="85">
                  <c:v>4.6439628482972138E-2</c:v>
                </c:pt>
                <c:pt idx="86">
                  <c:v>4.9230769230769272E-2</c:v>
                </c:pt>
                <c:pt idx="87">
                  <c:v>4.2360060514372341E-2</c:v>
                </c:pt>
                <c:pt idx="88">
                  <c:v>3.8980509745127352E-2</c:v>
                </c:pt>
                <c:pt idx="89">
                  <c:v>3.9156626506024007E-2</c:v>
                </c:pt>
                <c:pt idx="90">
                  <c:v>4.5317220543806644E-2</c:v>
                </c:pt>
                <c:pt idx="91">
                  <c:v>4.675716440422336E-2</c:v>
                </c:pt>
                <c:pt idx="92">
                  <c:v>4.0059347181008731E-2</c:v>
                </c:pt>
                <c:pt idx="93">
                  <c:v>3.687315634218289E-2</c:v>
                </c:pt>
                <c:pt idx="94">
                  <c:v>3.7257824143070051E-2</c:v>
                </c:pt>
                <c:pt idx="95">
                  <c:v>3.8863976083706939E-2</c:v>
                </c:pt>
                <c:pt idx="96">
                  <c:v>3.5714285714285587E-2</c:v>
                </c:pt>
                <c:pt idx="97">
                  <c:v>2.6627218934911413E-2</c:v>
                </c:pt>
                <c:pt idx="98">
                  <c:v>2.63929618768328E-2</c:v>
                </c:pt>
                <c:pt idx="99">
                  <c:v>2.9027576197387515E-2</c:v>
                </c:pt>
                <c:pt idx="100">
                  <c:v>3.1746031746031786E-2</c:v>
                </c:pt>
                <c:pt idx="101">
                  <c:v>3.7681159420289774E-2</c:v>
                </c:pt>
                <c:pt idx="102">
                  <c:v>4.3352601156069363E-2</c:v>
                </c:pt>
                <c:pt idx="103">
                  <c:v>3.0259365994236228E-2</c:v>
                </c:pt>
                <c:pt idx="104">
                  <c:v>3.2810271041369639E-2</c:v>
                </c:pt>
                <c:pt idx="105">
                  <c:v>4.2674253200568994E-2</c:v>
                </c:pt>
                <c:pt idx="106">
                  <c:v>4.8850574712643764E-2</c:v>
                </c:pt>
                <c:pt idx="107">
                  <c:v>5.7553956834532377E-2</c:v>
                </c:pt>
                <c:pt idx="108">
                  <c:v>6.6091954022988633E-2</c:v>
                </c:pt>
                <c:pt idx="109">
                  <c:v>7.7809798270893238E-2</c:v>
                </c:pt>
                <c:pt idx="110">
                  <c:v>7.428571428571433E-2</c:v>
                </c:pt>
                <c:pt idx="111">
                  <c:v>8.0394922425951879E-2</c:v>
                </c:pt>
                <c:pt idx="112">
                  <c:v>7.9720279720279758E-2</c:v>
                </c:pt>
                <c:pt idx="113">
                  <c:v>8.2402234636871588E-2</c:v>
                </c:pt>
                <c:pt idx="114">
                  <c:v>7.4792243767312902E-2</c:v>
                </c:pt>
                <c:pt idx="115">
                  <c:v>8.2517482517482602E-2</c:v>
                </c:pt>
                <c:pt idx="116">
                  <c:v>8.7016574585635317E-2</c:v>
                </c:pt>
                <c:pt idx="117">
                  <c:v>7.6398362892223862E-2</c:v>
                </c:pt>
                <c:pt idx="118">
                  <c:v>8.3561643835616359E-2</c:v>
                </c:pt>
                <c:pt idx="119">
                  <c:v>7.2108843537414924E-2</c:v>
                </c:pt>
                <c:pt idx="120">
                  <c:v>7.2776280323450016E-2</c:v>
                </c:pt>
                <c:pt idx="121">
                  <c:v>6.2834224598930524E-2</c:v>
                </c:pt>
                <c:pt idx="122">
                  <c:v>6.1170212765957369E-2</c:v>
                </c:pt>
                <c:pt idx="123">
                  <c:v>4.9608355091383963E-2</c:v>
                </c:pt>
                <c:pt idx="124">
                  <c:v>5.0518134715025795E-2</c:v>
                </c:pt>
                <c:pt idx="125">
                  <c:v>4.9032258064516089E-2</c:v>
                </c:pt>
                <c:pt idx="126">
                  <c:v>4.3814432989690795E-2</c:v>
                </c:pt>
                <c:pt idx="127">
                  <c:v>4.1343669250645844E-2</c:v>
                </c:pt>
                <c:pt idx="128">
                  <c:v>4.0660736975857724E-2</c:v>
                </c:pt>
                <c:pt idx="129">
                  <c:v>4.0557667934093641E-2</c:v>
                </c:pt>
                <c:pt idx="130">
                  <c:v>3.7926675094816689E-2</c:v>
                </c:pt>
                <c:pt idx="131">
                  <c:v>4.1878172588832453E-2</c:v>
                </c:pt>
                <c:pt idx="132">
                  <c:v>3.1407035175879401E-2</c:v>
                </c:pt>
                <c:pt idx="133">
                  <c:v>3.2704402515723201E-2</c:v>
                </c:pt>
                <c:pt idx="134">
                  <c:v>2.8822055137844575E-2</c:v>
                </c:pt>
                <c:pt idx="135">
                  <c:v>2.9850746268656608E-2</c:v>
                </c:pt>
                <c:pt idx="136">
                  <c:v>2.4660912453760789E-2</c:v>
                </c:pt>
                <c:pt idx="137">
                  <c:v>2.2140221402213989E-2</c:v>
                </c:pt>
                <c:pt idx="138">
                  <c:v>1.9753086419753017E-2</c:v>
                </c:pt>
                <c:pt idx="139">
                  <c:v>3.2258064516129142E-2</c:v>
                </c:pt>
                <c:pt idx="140">
                  <c:v>3.0525030525030524E-2</c:v>
                </c:pt>
                <c:pt idx="141">
                  <c:v>3.1668696711327757E-2</c:v>
                </c:pt>
                <c:pt idx="142">
                  <c:v>2.1924482338611589E-2</c:v>
                </c:pt>
                <c:pt idx="143">
                  <c:v>2.0706455542021961E-2</c:v>
                </c:pt>
                <c:pt idx="144">
                  <c:v>2.1924482338611589E-2</c:v>
                </c:pt>
                <c:pt idx="145">
                  <c:v>1.8270401948842874E-2</c:v>
                </c:pt>
                <c:pt idx="146">
                  <c:v>2.4360535931790502E-2</c:v>
                </c:pt>
                <c:pt idx="147">
                  <c:v>1.9323671497584644E-2</c:v>
                </c:pt>
                <c:pt idx="148">
                  <c:v>2.6474127557160086E-2</c:v>
                </c:pt>
                <c:pt idx="149">
                  <c:v>2.0457280385078255E-2</c:v>
                </c:pt>
                <c:pt idx="150">
                  <c:v>2.179176755447956E-2</c:v>
                </c:pt>
                <c:pt idx="151">
                  <c:v>1.3221153846153777E-2</c:v>
                </c:pt>
                <c:pt idx="152">
                  <c:v>9.4786729857819566E-3</c:v>
                </c:pt>
                <c:pt idx="153">
                  <c:v>1.4167650531286928E-2</c:v>
                </c:pt>
                <c:pt idx="154">
                  <c:v>1.9070321811680502E-2</c:v>
                </c:pt>
                <c:pt idx="155">
                  <c:v>1.6706443914081215E-2</c:v>
                </c:pt>
                <c:pt idx="156">
                  <c:v>1.9070321811680502E-2</c:v>
                </c:pt>
                <c:pt idx="157">
                  <c:v>2.8708133971291936E-2</c:v>
                </c:pt>
                <c:pt idx="158">
                  <c:v>2.4970273483947786E-2</c:v>
                </c:pt>
                <c:pt idx="159">
                  <c:v>2.3696682464454975E-2</c:v>
                </c:pt>
                <c:pt idx="160">
                  <c:v>1.9929660023446694E-2</c:v>
                </c:pt>
                <c:pt idx="161">
                  <c:v>1.8867924528301987E-2</c:v>
                </c:pt>
                <c:pt idx="162">
                  <c:v>2.6066350710900337E-2</c:v>
                </c:pt>
                <c:pt idx="163">
                  <c:v>1.8979833926453245E-2</c:v>
                </c:pt>
                <c:pt idx="164">
                  <c:v>2.3474178403755867E-2</c:v>
                </c:pt>
                <c:pt idx="165">
                  <c:v>2.2118742724097688E-2</c:v>
                </c:pt>
                <c:pt idx="166">
                  <c:v>2.2222222222222289E-2</c:v>
                </c:pt>
                <c:pt idx="167">
                  <c:v>2.6995305164319215E-2</c:v>
                </c:pt>
                <c:pt idx="168">
                  <c:v>2.6900584795321605E-2</c:v>
                </c:pt>
                <c:pt idx="169">
                  <c:v>1.7441860465116279E-2</c:v>
                </c:pt>
                <c:pt idx="170">
                  <c:v>1.8561484918793437E-2</c:v>
                </c:pt>
                <c:pt idx="171">
                  <c:v>2.1990740740740641E-2</c:v>
                </c:pt>
                <c:pt idx="172">
                  <c:v>1.7241379310344827E-2</c:v>
                </c:pt>
                <c:pt idx="173">
                  <c:v>2.4305555555555487E-2</c:v>
                </c:pt>
                <c:pt idx="174">
                  <c:v>2.4249422632794556E-2</c:v>
                </c:pt>
                <c:pt idx="175">
                  <c:v>3.0267753201396904E-2</c:v>
                </c:pt>
                <c:pt idx="176">
                  <c:v>1.6055045871559533E-2</c:v>
                </c:pt>
                <c:pt idx="177">
                  <c:v>1.8223234624145882E-2</c:v>
                </c:pt>
                <c:pt idx="178">
                  <c:v>1.4874141876430172E-2</c:v>
                </c:pt>
                <c:pt idx="179">
                  <c:v>1.4857142857142824E-2</c:v>
                </c:pt>
                <c:pt idx="180">
                  <c:v>1.4806378132118419E-2</c:v>
                </c:pt>
                <c:pt idx="181">
                  <c:v>1.7142857142857144E-2</c:v>
                </c:pt>
                <c:pt idx="182">
                  <c:v>1.3667425968109373E-2</c:v>
                </c:pt>
                <c:pt idx="183">
                  <c:v>1.0192525481313768E-2</c:v>
                </c:pt>
                <c:pt idx="184">
                  <c:v>1.1299435028248588E-2</c:v>
                </c:pt>
                <c:pt idx="185">
                  <c:v>5.6497175141242938E-3</c:v>
                </c:pt>
                <c:pt idx="186">
                  <c:v>1.1273957158962156E-3</c:v>
                </c:pt>
                <c:pt idx="187">
                  <c:v>1.1299435028247946E-3</c:v>
                </c:pt>
                <c:pt idx="188">
                  <c:v>4.514672686230313E-3</c:v>
                </c:pt>
                <c:pt idx="189">
                  <c:v>-3.3557046979867042E-3</c:v>
                </c:pt>
                <c:pt idx="190">
                  <c:v>0</c:v>
                </c:pt>
                <c:pt idx="191">
                  <c:v>-3.3783783783783465E-3</c:v>
                </c:pt>
                <c:pt idx="192">
                  <c:v>-1.0101010101010006E-2</c:v>
                </c:pt>
                <c:pt idx="193">
                  <c:v>-8.9887640449437881E-3</c:v>
                </c:pt>
                <c:pt idx="194">
                  <c:v>-5.6179775280898875E-3</c:v>
                </c:pt>
                <c:pt idx="195">
                  <c:v>1.1210762331837927E-3</c:v>
                </c:pt>
                <c:pt idx="196">
                  <c:v>0</c:v>
                </c:pt>
                <c:pt idx="197">
                  <c:v>3.3707865168539006E-3</c:v>
                </c:pt>
                <c:pt idx="198">
                  <c:v>1.1261261261262222E-3</c:v>
                </c:pt>
                <c:pt idx="199">
                  <c:v>4.514672686230313E-3</c:v>
                </c:pt>
                <c:pt idx="200">
                  <c:v>8.9887640449437881E-3</c:v>
                </c:pt>
                <c:pt idx="201">
                  <c:v>7.8563411896745549E-3</c:v>
                </c:pt>
                <c:pt idx="202">
                  <c:v>6.7643742953776131E-3</c:v>
                </c:pt>
                <c:pt idx="203">
                  <c:v>7.9096045197740439E-3</c:v>
                </c:pt>
                <c:pt idx="204">
                  <c:v>9.0702947845804661E-3</c:v>
                </c:pt>
                <c:pt idx="205">
                  <c:v>6.8027210884353097E-3</c:v>
                </c:pt>
                <c:pt idx="206">
                  <c:v>6.7796610169490882E-3</c:v>
                </c:pt>
                <c:pt idx="207">
                  <c:v>3.3594624860022078E-3</c:v>
                </c:pt>
                <c:pt idx="208">
                  <c:v>2.2346368715084118E-3</c:v>
                </c:pt>
                <c:pt idx="209">
                  <c:v>2.2396416573348585E-3</c:v>
                </c:pt>
                <c:pt idx="210">
                  <c:v>4.4994375703036162E-3</c:v>
                </c:pt>
                <c:pt idx="211">
                  <c:v>6.7415730337078011E-3</c:v>
                </c:pt>
                <c:pt idx="212">
                  <c:v>5.5679287305122494E-3</c:v>
                </c:pt>
                <c:pt idx="213">
                  <c:v>1.0022271714922112E-2</c:v>
                </c:pt>
                <c:pt idx="214">
                  <c:v>1.2318029115341642E-2</c:v>
                </c:pt>
                <c:pt idx="215">
                  <c:v>1.0089686098654613E-2</c:v>
                </c:pt>
                <c:pt idx="216">
                  <c:v>1.0112359550561861E-2</c:v>
                </c:pt>
                <c:pt idx="217">
                  <c:v>1.01351351351352E-2</c:v>
                </c:pt>
                <c:pt idx="218">
                  <c:v>1.1223344556677891E-2</c:v>
                </c:pt>
                <c:pt idx="219">
                  <c:v>2.3437500000000097E-2</c:v>
                </c:pt>
                <c:pt idx="220">
                  <c:v>2.7870680044593088E-2</c:v>
                </c:pt>
                <c:pt idx="221">
                  <c:v>2.9050279329608877E-2</c:v>
                </c:pt>
                <c:pt idx="222">
                  <c:v>3.0235162374020189E-2</c:v>
                </c:pt>
                <c:pt idx="223">
                  <c:v>2.5669642857142985E-2</c:v>
                </c:pt>
                <c:pt idx="224">
                  <c:v>2.657807308970106E-2</c:v>
                </c:pt>
                <c:pt idx="225">
                  <c:v>2.9768467475192975E-2</c:v>
                </c:pt>
                <c:pt idx="226">
                  <c:v>2.2123893805309734E-2</c:v>
                </c:pt>
                <c:pt idx="227">
                  <c:v>2.6637069922308611E-2</c:v>
                </c:pt>
                <c:pt idx="228">
                  <c:v>3.3370411568409343E-2</c:v>
                </c:pt>
                <c:pt idx="229">
                  <c:v>3.6789297658862845E-2</c:v>
                </c:pt>
                <c:pt idx="230">
                  <c:v>3.6625971143174382E-2</c:v>
                </c:pt>
                <c:pt idx="231">
                  <c:v>2.6172300981461193E-2</c:v>
                </c:pt>
                <c:pt idx="232">
                  <c:v>2.6030368763557389E-2</c:v>
                </c:pt>
                <c:pt idx="233">
                  <c:v>2.2801302931596185E-2</c:v>
                </c:pt>
                <c:pt idx="234">
                  <c:v>2.2826086956521677E-2</c:v>
                </c:pt>
                <c:pt idx="235">
                  <c:v>2.720348204570185E-2</c:v>
                </c:pt>
                <c:pt idx="236">
                  <c:v>2.6968716289104636E-2</c:v>
                </c:pt>
                <c:pt idx="237">
                  <c:v>2.9978586723768703E-2</c:v>
                </c:pt>
                <c:pt idx="238">
                  <c:v>3.8961038961038898E-2</c:v>
                </c:pt>
                <c:pt idx="239">
                  <c:v>3.6756756756756818E-2</c:v>
                </c:pt>
                <c:pt idx="240">
                  <c:v>3.9827771797631736E-2</c:v>
                </c:pt>
                <c:pt idx="241">
                  <c:v>3.5483870967741908E-2</c:v>
                </c:pt>
                <c:pt idx="242">
                  <c:v>3.6402569593147659E-2</c:v>
                </c:pt>
                <c:pt idx="243">
                  <c:v>3.5069075451647308E-2</c:v>
                </c:pt>
                <c:pt idx="244">
                  <c:v>3.3826638477801298E-2</c:v>
                </c:pt>
                <c:pt idx="245">
                  <c:v>3.5031847133757933E-2</c:v>
                </c:pt>
                <c:pt idx="246">
                  <c:v>3.5069075451647308E-2</c:v>
                </c:pt>
                <c:pt idx="247">
                  <c:v>3.3898305084745638E-2</c:v>
                </c:pt>
                <c:pt idx="248">
                  <c:v>2.6260504201680673E-2</c:v>
                </c:pt>
                <c:pt idx="249">
                  <c:v>2.7027027027026966E-2</c:v>
                </c:pt>
                <c:pt idx="250">
                  <c:v>3.125E-2</c:v>
                </c:pt>
                <c:pt idx="251">
                  <c:v>2.711157455682997E-2</c:v>
                </c:pt>
                <c:pt idx="252">
                  <c:v>1.7598343685300239E-2</c:v>
                </c:pt>
                <c:pt idx="253">
                  <c:v>1.9730010384216051E-2</c:v>
                </c:pt>
                <c:pt idx="254">
                  <c:v>1.9628099173553779E-2</c:v>
                </c:pt>
                <c:pt idx="255">
                  <c:v>2.3613963039014342E-2</c:v>
                </c:pt>
                <c:pt idx="256">
                  <c:v>2.0449897750511249E-2</c:v>
                </c:pt>
                <c:pt idx="257">
                  <c:v>2.2564102564102594E-2</c:v>
                </c:pt>
                <c:pt idx="258">
                  <c:v>1.6427104722792549E-2</c:v>
                </c:pt>
                <c:pt idx="259">
                  <c:v>1.7418032786885276E-2</c:v>
                </c:pt>
                <c:pt idx="260">
                  <c:v>2.0470829068577275E-2</c:v>
                </c:pt>
                <c:pt idx="261">
                  <c:v>1.0121457489878543E-2</c:v>
                </c:pt>
                <c:pt idx="262">
                  <c:v>6.0606060606060034E-3</c:v>
                </c:pt>
                <c:pt idx="263">
                  <c:v>1.1167512690355272E-2</c:v>
                </c:pt>
                <c:pt idx="264">
                  <c:v>1.2207527975584973E-2</c:v>
                </c:pt>
                <c:pt idx="265">
                  <c:v>1.4256619144602764E-2</c:v>
                </c:pt>
                <c:pt idx="266">
                  <c:v>1.2158054711246228E-2</c:v>
                </c:pt>
                <c:pt idx="267">
                  <c:v>9.0270812437311075E-3</c:v>
                </c:pt>
                <c:pt idx="268">
                  <c:v>9.0180360721443462E-3</c:v>
                </c:pt>
                <c:pt idx="269">
                  <c:v>9.0270812437311075E-3</c:v>
                </c:pt>
                <c:pt idx="270">
                  <c:v>1.919191919191925E-2</c:v>
                </c:pt>
                <c:pt idx="271">
                  <c:v>1.8126888217522629E-2</c:v>
                </c:pt>
                <c:pt idx="272">
                  <c:v>1.5045135406218655E-2</c:v>
                </c:pt>
                <c:pt idx="273">
                  <c:v>1.3026052104208388E-2</c:v>
                </c:pt>
                <c:pt idx="274">
                  <c:v>1.0040160642570281E-2</c:v>
                </c:pt>
                <c:pt idx="275">
                  <c:v>1.1044176706827396E-2</c:v>
                </c:pt>
                <c:pt idx="276">
                  <c:v>1.3065326633165801E-2</c:v>
                </c:pt>
                <c:pt idx="277">
                  <c:v>1.2048192771084366E-2</c:v>
                </c:pt>
                <c:pt idx="278">
                  <c:v>1.3013013013012983E-2</c:v>
                </c:pt>
                <c:pt idx="279">
                  <c:v>7.9522862823062767E-3</c:v>
                </c:pt>
                <c:pt idx="280">
                  <c:v>7.9443892750744507E-3</c:v>
                </c:pt>
                <c:pt idx="281">
                  <c:v>4.970178926441352E-3</c:v>
                </c:pt>
                <c:pt idx="282">
                  <c:v>-1.9821605550049835E-3</c:v>
                </c:pt>
                <c:pt idx="283">
                  <c:v>0</c:v>
                </c:pt>
                <c:pt idx="284">
                  <c:v>1.9762845849802652E-3</c:v>
                </c:pt>
                <c:pt idx="285">
                  <c:v>7.9129574678537228E-3</c:v>
                </c:pt>
                <c:pt idx="286">
                  <c:v>9.9403578528827041E-3</c:v>
                </c:pt>
                <c:pt idx="287">
                  <c:v>5.958291956305802E-3</c:v>
                </c:pt>
                <c:pt idx="288">
                  <c:v>4.96031746031746E-3</c:v>
                </c:pt>
                <c:pt idx="289">
                  <c:v>1.9841269841270122E-3</c:v>
                </c:pt>
                <c:pt idx="290">
                  <c:v>-2.9644268774703278E-3</c:v>
                </c:pt>
                <c:pt idx="291">
                  <c:v>-1.972386587771231E-3</c:v>
                </c:pt>
                <c:pt idx="292">
                  <c:v>-9.8522167487679127E-4</c:v>
                </c:pt>
                <c:pt idx="293">
                  <c:v>1.9782393669634307E-3</c:v>
                </c:pt>
                <c:pt idx="294">
                  <c:v>9.9304865938425343E-4</c:v>
                </c:pt>
                <c:pt idx="295">
                  <c:v>-1.9782393669632902E-3</c:v>
                </c:pt>
                <c:pt idx="296">
                  <c:v>9.8619329388554547E-4</c:v>
                </c:pt>
                <c:pt idx="297">
                  <c:v>-6.8694798822375152E-3</c:v>
                </c:pt>
                <c:pt idx="298">
                  <c:v>-6.8897637795274479E-3</c:v>
                </c:pt>
                <c:pt idx="299">
                  <c:v>-3.9486673247778031E-3</c:v>
                </c:pt>
                <c:pt idx="300">
                  <c:v>-4.9358341559723592E-3</c:v>
                </c:pt>
                <c:pt idx="301">
                  <c:v>-3.9603960396040168E-3</c:v>
                </c:pt>
                <c:pt idx="302">
                  <c:v>-9.9108027750256225E-4</c:v>
                </c:pt>
                <c:pt idx="303">
                  <c:v>1.9762845849802652E-3</c:v>
                </c:pt>
                <c:pt idx="304">
                  <c:v>1.9723865877710909E-3</c:v>
                </c:pt>
                <c:pt idx="305">
                  <c:v>0</c:v>
                </c:pt>
                <c:pt idx="306">
                  <c:v>3.9682539682540244E-3</c:v>
                </c:pt>
                <c:pt idx="307">
                  <c:v>1.9821605550048426E-3</c:v>
                </c:pt>
                <c:pt idx="308">
                  <c:v>0</c:v>
                </c:pt>
                <c:pt idx="309">
                  <c:v>4.940711462450593E-3</c:v>
                </c:pt>
                <c:pt idx="310">
                  <c:v>4.9554013875123884E-3</c:v>
                </c:pt>
                <c:pt idx="311">
                  <c:v>5.9464816650148097E-3</c:v>
                </c:pt>
                <c:pt idx="312">
                  <c:v>5.9523809523810371E-3</c:v>
                </c:pt>
                <c:pt idx="313">
                  <c:v>5.9642147117297071E-3</c:v>
                </c:pt>
                <c:pt idx="314">
                  <c:v>4.96031746031746E-3</c:v>
                </c:pt>
                <c:pt idx="315">
                  <c:v>1.9723865877712032E-2</c:v>
                </c:pt>
                <c:pt idx="316">
                  <c:v>1.968503937007874E-2</c:v>
                </c:pt>
                <c:pt idx="317">
                  <c:v>2.2704837117472825E-2</c:v>
                </c:pt>
                <c:pt idx="318">
                  <c:v>1.9762845849802372E-2</c:v>
                </c:pt>
                <c:pt idx="319">
                  <c:v>2.1760633036597459E-2</c:v>
                </c:pt>
                <c:pt idx="320">
                  <c:v>2.4630541871921183E-2</c:v>
                </c:pt>
                <c:pt idx="321">
                  <c:v>2.5565388397246747E-2</c:v>
                </c:pt>
                <c:pt idx="322">
                  <c:v>2.169625246548312E-2</c:v>
                </c:pt>
                <c:pt idx="323">
                  <c:v>1.8719211822660155E-2</c:v>
                </c:pt>
                <c:pt idx="324">
                  <c:v>1.8737672583826345E-2</c:v>
                </c:pt>
                <c:pt idx="325">
                  <c:v>1.9762845849802372E-2</c:v>
                </c:pt>
                <c:pt idx="326">
                  <c:v>2.2704837117472825E-2</c:v>
                </c:pt>
                <c:pt idx="327">
                  <c:v>3.8684719535782537E-3</c:v>
                </c:pt>
                <c:pt idx="328">
                  <c:v>4.8262548262548262E-3</c:v>
                </c:pt>
                <c:pt idx="329">
                  <c:v>9.6525096525104756E-4</c:v>
                </c:pt>
                <c:pt idx="330">
                  <c:v>-9.6899224806209811E-4</c:v>
                </c:pt>
                <c:pt idx="331">
                  <c:v>-2.9041626331074268E-3</c:v>
                </c:pt>
                <c:pt idx="332">
                  <c:v>-1.9230769230769505E-3</c:v>
                </c:pt>
                <c:pt idx="333">
                  <c:v>1.9175455417066428E-3</c:v>
                </c:pt>
                <c:pt idx="334">
                  <c:v>7.7220077220078323E-3</c:v>
                </c:pt>
                <c:pt idx="335">
                  <c:v>5.8027079303674496E-3</c:v>
                </c:pt>
                <c:pt idx="336">
                  <c:v>1.9361084220716636E-3</c:v>
                </c:pt>
                <c:pt idx="337">
                  <c:v>-9.6899224806209811E-4</c:v>
                </c:pt>
                <c:pt idx="338">
                  <c:v>-3.8610038610037791E-3</c:v>
                </c:pt>
                <c:pt idx="339">
                  <c:v>-9.6339113680148666E-4</c:v>
                </c:pt>
                <c:pt idx="340">
                  <c:v>-3.842459173871196E-3</c:v>
                </c:pt>
                <c:pt idx="341">
                  <c:v>-2.8929604628736465E-3</c:v>
                </c:pt>
                <c:pt idx="342">
                  <c:v>-9.6993210475261225E-4</c:v>
                </c:pt>
                <c:pt idx="343">
                  <c:v>2.9126213592232733E-3</c:v>
                </c:pt>
                <c:pt idx="344">
                  <c:v>-1.9267822736031104E-3</c:v>
                </c:pt>
                <c:pt idx="345">
                  <c:v>-6.6985645933014624E-3</c:v>
                </c:pt>
                <c:pt idx="346">
                  <c:v>-1.1494252873563244E-2</c:v>
                </c:pt>
                <c:pt idx="347">
                  <c:v>-1.0576923076923022E-2</c:v>
                </c:pt>
                <c:pt idx="348">
                  <c:v>-6.7632850241546166E-3</c:v>
                </c:pt>
                <c:pt idx="349">
                  <c:v>-5.8195926285159487E-3</c:v>
                </c:pt>
                <c:pt idx="350">
                  <c:v>-4.8449612403100775E-3</c:v>
                </c:pt>
                <c:pt idx="351">
                  <c:v>-7.71456123432977E-3</c:v>
                </c:pt>
                <c:pt idx="352">
                  <c:v>-6.7502410800386005E-3</c:v>
                </c:pt>
                <c:pt idx="353">
                  <c:v>-5.8027079303675866E-3</c:v>
                </c:pt>
                <c:pt idx="354">
                  <c:v>-4.8543689320388345E-3</c:v>
                </c:pt>
                <c:pt idx="355">
                  <c:v>-4.8402710551790898E-3</c:v>
                </c:pt>
                <c:pt idx="356">
                  <c:v>-8.6872586872586057E-3</c:v>
                </c:pt>
                <c:pt idx="357">
                  <c:v>-1.0597302504816901E-2</c:v>
                </c:pt>
                <c:pt idx="358">
                  <c:v>-7.7519379844960962E-3</c:v>
                </c:pt>
                <c:pt idx="359">
                  <c:v>-3.8872691933916972E-3</c:v>
                </c:pt>
                <c:pt idx="360">
                  <c:v>-2.9182879377431629E-3</c:v>
                </c:pt>
                <c:pt idx="361">
                  <c:v>-3.9024390243902994E-3</c:v>
                </c:pt>
                <c:pt idx="362">
                  <c:v>-7.7896786757545976E-3</c:v>
                </c:pt>
                <c:pt idx="363">
                  <c:v>-7.7745383867833945E-3</c:v>
                </c:pt>
                <c:pt idx="364">
                  <c:v>-7.7669902912621087E-3</c:v>
                </c:pt>
                <c:pt idx="365">
                  <c:v>-8.7548638132294888E-3</c:v>
                </c:pt>
                <c:pt idx="366">
                  <c:v>-8.7804878048781034E-3</c:v>
                </c:pt>
                <c:pt idx="367">
                  <c:v>-7.7821011673151474E-3</c:v>
                </c:pt>
                <c:pt idx="368">
                  <c:v>-8.7633885102240076E-3</c:v>
                </c:pt>
                <c:pt idx="369">
                  <c:v>-8.7633885102240076E-3</c:v>
                </c:pt>
                <c:pt idx="370">
                  <c:v>-1.0742187500000083E-2</c:v>
                </c:pt>
                <c:pt idx="371">
                  <c:v>-1.2682926829268266E-2</c:v>
                </c:pt>
                <c:pt idx="372">
                  <c:v>-1.4634146341463415E-2</c:v>
                </c:pt>
                <c:pt idx="373">
                  <c:v>-1.5670910871694362E-2</c:v>
                </c:pt>
                <c:pt idx="374">
                  <c:v>-1.1776251226692864E-2</c:v>
                </c:pt>
                <c:pt idx="375">
                  <c:v>-1.0773751224289857E-2</c:v>
                </c:pt>
                <c:pt idx="376">
                  <c:v>-8.8062622309198202E-3</c:v>
                </c:pt>
                <c:pt idx="377">
                  <c:v>-6.8694798822375152E-3</c:v>
                </c:pt>
                <c:pt idx="378">
                  <c:v>-7.8740157480314682E-3</c:v>
                </c:pt>
                <c:pt idx="379">
                  <c:v>-8.8235294117647613E-3</c:v>
                </c:pt>
                <c:pt idx="380">
                  <c:v>-6.8762278978389277E-3</c:v>
                </c:pt>
                <c:pt idx="381">
                  <c:v>-8.8408644400785018E-3</c:v>
                </c:pt>
                <c:pt idx="382">
                  <c:v>-3.9486673247778031E-3</c:v>
                </c:pt>
                <c:pt idx="383">
                  <c:v>-2.9644268774703278E-3</c:v>
                </c:pt>
                <c:pt idx="384">
                  <c:v>-3.9603960396040168E-3</c:v>
                </c:pt>
                <c:pt idx="385">
                  <c:v>-1.9900497512438092E-3</c:v>
                </c:pt>
                <c:pt idx="386">
                  <c:v>-9.9304865938439437E-4</c:v>
                </c:pt>
                <c:pt idx="387">
                  <c:v>-9.9009900990093373E-4</c:v>
                </c:pt>
                <c:pt idx="388">
                  <c:v>-1.9743336623889718E-3</c:v>
                </c:pt>
                <c:pt idx="389">
                  <c:v>-3.9525691699605304E-3</c:v>
                </c:pt>
                <c:pt idx="390">
                  <c:v>-1.9841269841270122E-3</c:v>
                </c:pt>
                <c:pt idx="391">
                  <c:v>-2.9673590504450758E-3</c:v>
                </c:pt>
                <c:pt idx="392">
                  <c:v>-1.9782393669632902E-3</c:v>
                </c:pt>
                <c:pt idx="393">
                  <c:v>0</c:v>
                </c:pt>
                <c:pt idx="394">
                  <c:v>-4.9554013875123884E-3</c:v>
                </c:pt>
                <c:pt idx="395">
                  <c:v>-3.9643211100099671E-3</c:v>
                </c:pt>
                <c:pt idx="396">
                  <c:v>-2.9821073558647829E-3</c:v>
                </c:pt>
                <c:pt idx="397">
                  <c:v>0</c:v>
                </c:pt>
                <c:pt idx="398">
                  <c:v>-9.940357852882139E-4</c:v>
                </c:pt>
                <c:pt idx="399">
                  <c:v>-3.9643211100099671E-3</c:v>
                </c:pt>
                <c:pt idx="400">
                  <c:v>-4.9455984174085069E-3</c:v>
                </c:pt>
                <c:pt idx="401">
                  <c:v>0</c:v>
                </c:pt>
                <c:pt idx="402">
                  <c:v>-9.940357852882139E-4</c:v>
                </c:pt>
                <c:pt idx="403">
                  <c:v>-1.9841269841270122E-3</c:v>
                </c:pt>
                <c:pt idx="404">
                  <c:v>0</c:v>
                </c:pt>
                <c:pt idx="405">
                  <c:v>4.9554013875123884E-3</c:v>
                </c:pt>
                <c:pt idx="406">
                  <c:v>7.9681274900398127E-3</c:v>
                </c:pt>
                <c:pt idx="407">
                  <c:v>1.9900497512438092E-3</c:v>
                </c:pt>
                <c:pt idx="408">
                  <c:v>1.9940179461615439E-3</c:v>
                </c:pt>
                <c:pt idx="409">
                  <c:v>-9.9700897308070105E-4</c:v>
                </c:pt>
                <c:pt idx="410">
                  <c:v>0</c:v>
                </c:pt>
                <c:pt idx="411">
                  <c:v>9.9502487562183389E-4</c:v>
                </c:pt>
                <c:pt idx="412">
                  <c:v>9.9403578528835528E-4</c:v>
                </c:pt>
                <c:pt idx="413">
                  <c:v>-4.96031746031746E-3</c:v>
                </c:pt>
                <c:pt idx="414">
                  <c:v>-2.9850746268656435E-3</c:v>
                </c:pt>
                <c:pt idx="415">
                  <c:v>-2.9821073558647829E-3</c:v>
                </c:pt>
                <c:pt idx="416">
                  <c:v>-2.9732408325075458E-3</c:v>
                </c:pt>
                <c:pt idx="417">
                  <c:v>-7.889546351084924E-3</c:v>
                </c:pt>
                <c:pt idx="418">
                  <c:v>-9.881422924901186E-3</c:v>
                </c:pt>
                <c:pt idx="419">
                  <c:v>-3.9721946375372956E-3</c:v>
                </c:pt>
                <c:pt idx="420">
                  <c:v>-9.9502487562183389E-4</c:v>
                </c:pt>
                <c:pt idx="421">
                  <c:v>-9.980039920160532E-4</c:v>
                </c:pt>
                <c:pt idx="422">
                  <c:v>-1.9900497512438092E-3</c:v>
                </c:pt>
                <c:pt idx="423">
                  <c:v>-9.940357852882139E-4</c:v>
                </c:pt>
                <c:pt idx="424">
                  <c:v>9.9304865938425343E-4</c:v>
                </c:pt>
                <c:pt idx="425">
                  <c:v>4.9850448654037887E-3</c:v>
                </c:pt>
                <c:pt idx="426">
                  <c:v>2.9940119760478758E-3</c:v>
                </c:pt>
                <c:pt idx="427">
                  <c:v>8.9730807577268756E-3</c:v>
                </c:pt>
                <c:pt idx="428">
                  <c:v>5.9642147117297071E-3</c:v>
                </c:pt>
                <c:pt idx="429">
                  <c:v>3.9761431411531383E-3</c:v>
                </c:pt>
                <c:pt idx="430">
                  <c:v>2.9940119760478758E-3</c:v>
                </c:pt>
                <c:pt idx="431">
                  <c:v>2.9910269192422448E-3</c:v>
                </c:pt>
                <c:pt idx="432">
                  <c:v>0</c:v>
                </c:pt>
                <c:pt idx="433">
                  <c:v>-1.9980019980018844E-3</c:v>
                </c:pt>
                <c:pt idx="434">
                  <c:v>-9.9700897308070105E-4</c:v>
                </c:pt>
                <c:pt idx="435">
                  <c:v>0</c:v>
                </c:pt>
                <c:pt idx="436">
                  <c:v>0</c:v>
                </c:pt>
                <c:pt idx="437">
                  <c:v>-1.9841269841270122E-3</c:v>
                </c:pt>
                <c:pt idx="438">
                  <c:v>0</c:v>
                </c:pt>
                <c:pt idx="439">
                  <c:v>-1.9762845849802652E-3</c:v>
                </c:pt>
                <c:pt idx="440">
                  <c:v>-1.9762845849802652E-3</c:v>
                </c:pt>
                <c:pt idx="441">
                  <c:v>2.9702970297029421E-3</c:v>
                </c:pt>
                <c:pt idx="442">
                  <c:v>5.970149253731287E-3</c:v>
                </c:pt>
                <c:pt idx="443">
                  <c:v>6.9582504970179216E-3</c:v>
                </c:pt>
                <c:pt idx="444">
                  <c:v>6.9721115537847468E-3</c:v>
                </c:pt>
                <c:pt idx="445">
                  <c:v>1.001001001001001E-2</c:v>
                </c:pt>
                <c:pt idx="446">
                  <c:v>1.1976047904191645E-2</c:v>
                </c:pt>
                <c:pt idx="447">
                  <c:v>7.9601990049750961E-3</c:v>
                </c:pt>
                <c:pt idx="448">
                  <c:v>1.2896825396825368E-2</c:v>
                </c:pt>
                <c:pt idx="449">
                  <c:v>1.9880715705765408E-2</c:v>
                </c:pt>
                <c:pt idx="450">
                  <c:v>2.2885572139303454E-2</c:v>
                </c:pt>
                <c:pt idx="451">
                  <c:v>2.0792079207920734E-2</c:v>
                </c:pt>
                <c:pt idx="452">
                  <c:v>2.0792079207920734E-2</c:v>
                </c:pt>
                <c:pt idx="453">
                  <c:v>1.6781836130306049E-2</c:v>
                </c:pt>
                <c:pt idx="454">
                  <c:v>9.8911968348170138E-3</c:v>
                </c:pt>
                <c:pt idx="455">
                  <c:v>3.9486673247779436E-3</c:v>
                </c:pt>
                <c:pt idx="456">
                  <c:v>0</c:v>
                </c:pt>
                <c:pt idx="457">
                  <c:v>-9.9108027750256225E-4</c:v>
                </c:pt>
                <c:pt idx="458">
                  <c:v>-2.9585798816569166E-3</c:v>
                </c:pt>
                <c:pt idx="459">
                  <c:v>-9.8716683119441585E-4</c:v>
                </c:pt>
                <c:pt idx="460">
                  <c:v>-1.0773751224289857E-2</c:v>
                </c:pt>
                <c:pt idx="461">
                  <c:v>-1.7543859649122782E-2</c:v>
                </c:pt>
                <c:pt idx="462">
                  <c:v>-2.2373540856031101E-2</c:v>
                </c:pt>
                <c:pt idx="463">
                  <c:v>-2.2308438409311321E-2</c:v>
                </c:pt>
                <c:pt idx="464">
                  <c:v>-2.2308438409311321E-2</c:v>
                </c:pt>
                <c:pt idx="465">
                  <c:v>-2.5242718446601888E-2</c:v>
                </c:pt>
                <c:pt idx="466">
                  <c:v>-1.8609206660137038E-2</c:v>
                </c:pt>
                <c:pt idx="467">
                  <c:v>-1.6715830875122937E-2</c:v>
                </c:pt>
                <c:pt idx="468">
                  <c:v>-9.8911968348170138E-3</c:v>
                </c:pt>
                <c:pt idx="469">
                  <c:v>-7.9365079365079083E-3</c:v>
                </c:pt>
                <c:pt idx="470">
                  <c:v>-7.9129574678535822E-3</c:v>
                </c:pt>
                <c:pt idx="471">
                  <c:v>-7.9051383399209203E-3</c:v>
                </c:pt>
                <c:pt idx="472">
                  <c:v>-6.9306930693069585E-3</c:v>
                </c:pt>
                <c:pt idx="473">
                  <c:v>-6.9444444444444727E-3</c:v>
                </c:pt>
                <c:pt idx="474">
                  <c:v>-9.9502487562189053E-3</c:v>
                </c:pt>
                <c:pt idx="475">
                  <c:v>-1.0912698412698357E-2</c:v>
                </c:pt>
                <c:pt idx="476">
                  <c:v>-8.9285714285713448E-3</c:v>
                </c:pt>
                <c:pt idx="477">
                  <c:v>-1.9920318725099883E-3</c:v>
                </c:pt>
                <c:pt idx="478">
                  <c:v>-2.9940119760478758E-3</c:v>
                </c:pt>
                <c:pt idx="479">
                  <c:v>-4.0000000000000565E-3</c:v>
                </c:pt>
                <c:pt idx="480">
                  <c:v>-5.9940059940059376E-3</c:v>
                </c:pt>
                <c:pt idx="481">
                  <c:v>-5.0000000000000001E-3</c:v>
                </c:pt>
                <c:pt idx="482">
                  <c:v>-4.9850448654037887E-3</c:v>
                </c:pt>
                <c:pt idx="483">
                  <c:v>-4.9800796812749003E-3</c:v>
                </c:pt>
                <c:pt idx="484">
                  <c:v>-3.9880358923229456E-3</c:v>
                </c:pt>
                <c:pt idx="485">
                  <c:v>-3.996003996003911E-3</c:v>
                </c:pt>
                <c:pt idx="486">
                  <c:v>2.0100502512563098E-3</c:v>
                </c:pt>
                <c:pt idx="487">
                  <c:v>2.0060180541625161E-3</c:v>
                </c:pt>
                <c:pt idx="488">
                  <c:v>0</c:v>
                </c:pt>
                <c:pt idx="489">
                  <c:v>-1.9960079840319646E-3</c:v>
                </c:pt>
                <c:pt idx="490">
                  <c:v>-5.005005005005005E-3</c:v>
                </c:pt>
                <c:pt idx="491">
                  <c:v>-2.008032128513942E-3</c:v>
                </c:pt>
                <c:pt idx="492">
                  <c:v>1.0050251256280836E-3</c:v>
                </c:pt>
                <c:pt idx="493">
                  <c:v>3.0150753768843934E-3</c:v>
                </c:pt>
                <c:pt idx="494">
                  <c:v>5.0100200400801601E-3</c:v>
                </c:pt>
                <c:pt idx="495">
                  <c:v>5.005005005005005E-3</c:v>
                </c:pt>
                <c:pt idx="496">
                  <c:v>2.0020020020018879E-3</c:v>
                </c:pt>
                <c:pt idx="497">
                  <c:v>-1.0030090270813292E-3</c:v>
                </c:pt>
                <c:pt idx="498">
                  <c:v>-4.0120361083250322E-3</c:v>
                </c:pt>
                <c:pt idx="499">
                  <c:v>-5.005005005005005E-3</c:v>
                </c:pt>
                <c:pt idx="500">
                  <c:v>-3.0030030030031166E-3</c:v>
                </c:pt>
                <c:pt idx="501">
                  <c:v>-4.0000000000000565E-3</c:v>
                </c:pt>
                <c:pt idx="502">
                  <c:v>-2.0120724346076742E-3</c:v>
                </c:pt>
                <c:pt idx="503">
                  <c:v>-1.0060362173039087E-3</c:v>
                </c:pt>
                <c:pt idx="504">
                  <c:v>-3.0120481927710559E-3</c:v>
                </c:pt>
                <c:pt idx="505">
                  <c:v>-6.0120240480961359E-3</c:v>
                </c:pt>
                <c:pt idx="506">
                  <c:v>-8.9730807577267351E-3</c:v>
                </c:pt>
                <c:pt idx="507">
                  <c:v>-6.9721115537848882E-3</c:v>
                </c:pt>
                <c:pt idx="508">
                  <c:v>-2.9970029970029688E-3</c:v>
                </c:pt>
                <c:pt idx="509">
                  <c:v>2.0080321285140847E-3</c:v>
                </c:pt>
                <c:pt idx="510">
                  <c:v>7.049345417925507E-3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3088"/>
        <c:axId val="209115008"/>
      </c:scatterChart>
      <c:valAx>
        <c:axId val="20911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失業率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09115008"/>
        <c:crosses val="autoZero"/>
        <c:crossBetween val="midCat"/>
      </c:valAx>
      <c:valAx>
        <c:axId val="20911500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インフレ率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09113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PhilipsCurve!$B$2</c:f>
              <c:strCache>
                <c:ptCount val="1"/>
                <c:pt idx="0">
                  <c:v>完全失業率（季節調整値）</c:v>
                </c:pt>
              </c:strCache>
            </c:strRef>
          </c:tx>
          <c:marker>
            <c:symbol val="none"/>
          </c:marker>
          <c:cat>
            <c:numRef>
              <c:f>PhilipsCurve!$A$3:$A$513</c:f>
              <c:numCache>
                <c:formatCode>[$-409]mmm\-yy;@</c:formatCode>
                <c:ptCount val="511"/>
                <c:pt idx="0">
                  <c:v>25934</c:v>
                </c:pt>
                <c:pt idx="1">
                  <c:v>25965</c:v>
                </c:pt>
                <c:pt idx="2">
                  <c:v>25993</c:v>
                </c:pt>
                <c:pt idx="3">
                  <c:v>26024</c:v>
                </c:pt>
                <c:pt idx="4">
                  <c:v>26054</c:v>
                </c:pt>
                <c:pt idx="5">
                  <c:v>26085</c:v>
                </c:pt>
                <c:pt idx="6">
                  <c:v>26115</c:v>
                </c:pt>
                <c:pt idx="7">
                  <c:v>26146</c:v>
                </c:pt>
                <c:pt idx="8">
                  <c:v>26177</c:v>
                </c:pt>
                <c:pt idx="9">
                  <c:v>26207</c:v>
                </c:pt>
                <c:pt idx="10">
                  <c:v>26238</c:v>
                </c:pt>
                <c:pt idx="11">
                  <c:v>26268</c:v>
                </c:pt>
                <c:pt idx="12">
                  <c:v>26299</c:v>
                </c:pt>
                <c:pt idx="13">
                  <c:v>26330</c:v>
                </c:pt>
                <c:pt idx="14">
                  <c:v>26359</c:v>
                </c:pt>
                <c:pt idx="15">
                  <c:v>26390</c:v>
                </c:pt>
                <c:pt idx="16">
                  <c:v>26420</c:v>
                </c:pt>
                <c:pt idx="17">
                  <c:v>26451</c:v>
                </c:pt>
                <c:pt idx="18">
                  <c:v>26481</c:v>
                </c:pt>
                <c:pt idx="19">
                  <c:v>26512</c:v>
                </c:pt>
                <c:pt idx="20">
                  <c:v>26543</c:v>
                </c:pt>
                <c:pt idx="21">
                  <c:v>26573</c:v>
                </c:pt>
                <c:pt idx="22">
                  <c:v>26604</c:v>
                </c:pt>
                <c:pt idx="23">
                  <c:v>26634</c:v>
                </c:pt>
                <c:pt idx="24">
                  <c:v>26665</c:v>
                </c:pt>
                <c:pt idx="25">
                  <c:v>26696</c:v>
                </c:pt>
                <c:pt idx="26">
                  <c:v>26724</c:v>
                </c:pt>
                <c:pt idx="27">
                  <c:v>26755</c:v>
                </c:pt>
                <c:pt idx="28">
                  <c:v>26785</c:v>
                </c:pt>
                <c:pt idx="29">
                  <c:v>26816</c:v>
                </c:pt>
                <c:pt idx="30">
                  <c:v>26846</c:v>
                </c:pt>
                <c:pt idx="31">
                  <c:v>26877</c:v>
                </c:pt>
                <c:pt idx="32">
                  <c:v>26908</c:v>
                </c:pt>
                <c:pt idx="33">
                  <c:v>26938</c:v>
                </c:pt>
                <c:pt idx="34">
                  <c:v>26969</c:v>
                </c:pt>
                <c:pt idx="35">
                  <c:v>26999</c:v>
                </c:pt>
                <c:pt idx="36">
                  <c:v>27030</c:v>
                </c:pt>
                <c:pt idx="37">
                  <c:v>27061</c:v>
                </c:pt>
                <c:pt idx="38">
                  <c:v>27089</c:v>
                </c:pt>
                <c:pt idx="39">
                  <c:v>27120</c:v>
                </c:pt>
                <c:pt idx="40">
                  <c:v>27150</c:v>
                </c:pt>
                <c:pt idx="41">
                  <c:v>27181</c:v>
                </c:pt>
                <c:pt idx="42">
                  <c:v>27211</c:v>
                </c:pt>
                <c:pt idx="43">
                  <c:v>27242</c:v>
                </c:pt>
                <c:pt idx="44">
                  <c:v>27273</c:v>
                </c:pt>
                <c:pt idx="45">
                  <c:v>27303</c:v>
                </c:pt>
                <c:pt idx="46">
                  <c:v>27334</c:v>
                </c:pt>
                <c:pt idx="47">
                  <c:v>27364</c:v>
                </c:pt>
                <c:pt idx="48">
                  <c:v>27395</c:v>
                </c:pt>
                <c:pt idx="49">
                  <c:v>27426</c:v>
                </c:pt>
                <c:pt idx="50">
                  <c:v>27454</c:v>
                </c:pt>
                <c:pt idx="51">
                  <c:v>27485</c:v>
                </c:pt>
                <c:pt idx="52">
                  <c:v>27515</c:v>
                </c:pt>
                <c:pt idx="53">
                  <c:v>27546</c:v>
                </c:pt>
                <c:pt idx="54">
                  <c:v>27576</c:v>
                </c:pt>
                <c:pt idx="55">
                  <c:v>27607</c:v>
                </c:pt>
                <c:pt idx="56">
                  <c:v>27638</c:v>
                </c:pt>
                <c:pt idx="57">
                  <c:v>27668</c:v>
                </c:pt>
                <c:pt idx="58">
                  <c:v>27699</c:v>
                </c:pt>
                <c:pt idx="59">
                  <c:v>27729</c:v>
                </c:pt>
                <c:pt idx="60">
                  <c:v>27760</c:v>
                </c:pt>
                <c:pt idx="61">
                  <c:v>27791</c:v>
                </c:pt>
                <c:pt idx="62">
                  <c:v>27820</c:v>
                </c:pt>
                <c:pt idx="63">
                  <c:v>27851</c:v>
                </c:pt>
                <c:pt idx="64">
                  <c:v>27881</c:v>
                </c:pt>
                <c:pt idx="65">
                  <c:v>27912</c:v>
                </c:pt>
                <c:pt idx="66">
                  <c:v>27942</c:v>
                </c:pt>
                <c:pt idx="67">
                  <c:v>27973</c:v>
                </c:pt>
                <c:pt idx="68">
                  <c:v>28004</c:v>
                </c:pt>
                <c:pt idx="69">
                  <c:v>28034</c:v>
                </c:pt>
                <c:pt idx="70">
                  <c:v>28065</c:v>
                </c:pt>
                <c:pt idx="71">
                  <c:v>28095</c:v>
                </c:pt>
                <c:pt idx="72">
                  <c:v>28126</c:v>
                </c:pt>
                <c:pt idx="73">
                  <c:v>28157</c:v>
                </c:pt>
                <c:pt idx="74">
                  <c:v>28185</c:v>
                </c:pt>
                <c:pt idx="75">
                  <c:v>28216</c:v>
                </c:pt>
                <c:pt idx="76">
                  <c:v>28246</c:v>
                </c:pt>
                <c:pt idx="77">
                  <c:v>28277</c:v>
                </c:pt>
                <c:pt idx="78">
                  <c:v>28307</c:v>
                </c:pt>
                <c:pt idx="79">
                  <c:v>28338</c:v>
                </c:pt>
                <c:pt idx="80">
                  <c:v>28369</c:v>
                </c:pt>
                <c:pt idx="81">
                  <c:v>28399</c:v>
                </c:pt>
                <c:pt idx="82">
                  <c:v>28430</c:v>
                </c:pt>
                <c:pt idx="83">
                  <c:v>28460</c:v>
                </c:pt>
                <c:pt idx="84">
                  <c:v>28491</c:v>
                </c:pt>
                <c:pt idx="85">
                  <c:v>28522</c:v>
                </c:pt>
                <c:pt idx="86">
                  <c:v>28550</c:v>
                </c:pt>
                <c:pt idx="87">
                  <c:v>28581</c:v>
                </c:pt>
                <c:pt idx="88">
                  <c:v>28611</c:v>
                </c:pt>
                <c:pt idx="89">
                  <c:v>28642</c:v>
                </c:pt>
                <c:pt idx="90">
                  <c:v>28672</c:v>
                </c:pt>
                <c:pt idx="91">
                  <c:v>28703</c:v>
                </c:pt>
                <c:pt idx="92">
                  <c:v>28734</c:v>
                </c:pt>
                <c:pt idx="93">
                  <c:v>28764</c:v>
                </c:pt>
                <c:pt idx="94">
                  <c:v>28795</c:v>
                </c:pt>
                <c:pt idx="95">
                  <c:v>28825</c:v>
                </c:pt>
                <c:pt idx="96">
                  <c:v>28856</c:v>
                </c:pt>
                <c:pt idx="97">
                  <c:v>28887</c:v>
                </c:pt>
                <c:pt idx="98">
                  <c:v>28915</c:v>
                </c:pt>
                <c:pt idx="99">
                  <c:v>28946</c:v>
                </c:pt>
                <c:pt idx="100">
                  <c:v>28976</c:v>
                </c:pt>
                <c:pt idx="101">
                  <c:v>29007</c:v>
                </c:pt>
                <c:pt idx="102">
                  <c:v>29037</c:v>
                </c:pt>
                <c:pt idx="103">
                  <c:v>29068</c:v>
                </c:pt>
                <c:pt idx="104">
                  <c:v>29099</c:v>
                </c:pt>
                <c:pt idx="105">
                  <c:v>29129</c:v>
                </c:pt>
                <c:pt idx="106">
                  <c:v>29160</c:v>
                </c:pt>
                <c:pt idx="107">
                  <c:v>29190</c:v>
                </c:pt>
                <c:pt idx="108">
                  <c:v>29221</c:v>
                </c:pt>
                <c:pt idx="109">
                  <c:v>29252</c:v>
                </c:pt>
                <c:pt idx="110">
                  <c:v>29281</c:v>
                </c:pt>
                <c:pt idx="111">
                  <c:v>29312</c:v>
                </c:pt>
                <c:pt idx="112">
                  <c:v>29342</c:v>
                </c:pt>
                <c:pt idx="113">
                  <c:v>29373</c:v>
                </c:pt>
                <c:pt idx="114">
                  <c:v>29403</c:v>
                </c:pt>
                <c:pt idx="115">
                  <c:v>29434</c:v>
                </c:pt>
                <c:pt idx="116">
                  <c:v>29465</c:v>
                </c:pt>
                <c:pt idx="117">
                  <c:v>29495</c:v>
                </c:pt>
                <c:pt idx="118">
                  <c:v>29526</c:v>
                </c:pt>
                <c:pt idx="119">
                  <c:v>29556</c:v>
                </c:pt>
                <c:pt idx="120">
                  <c:v>29587</c:v>
                </c:pt>
                <c:pt idx="121">
                  <c:v>29618</c:v>
                </c:pt>
                <c:pt idx="122">
                  <c:v>29646</c:v>
                </c:pt>
                <c:pt idx="123">
                  <c:v>29677</c:v>
                </c:pt>
                <c:pt idx="124">
                  <c:v>29707</c:v>
                </c:pt>
                <c:pt idx="125">
                  <c:v>29738</c:v>
                </c:pt>
                <c:pt idx="126">
                  <c:v>29768</c:v>
                </c:pt>
                <c:pt idx="127">
                  <c:v>29799</c:v>
                </c:pt>
                <c:pt idx="128">
                  <c:v>29830</c:v>
                </c:pt>
                <c:pt idx="129">
                  <c:v>29860</c:v>
                </c:pt>
                <c:pt idx="130">
                  <c:v>29891</c:v>
                </c:pt>
                <c:pt idx="131">
                  <c:v>29921</c:v>
                </c:pt>
                <c:pt idx="132">
                  <c:v>29952</c:v>
                </c:pt>
                <c:pt idx="133">
                  <c:v>29983</c:v>
                </c:pt>
                <c:pt idx="134">
                  <c:v>30011</c:v>
                </c:pt>
                <c:pt idx="135">
                  <c:v>30042</c:v>
                </c:pt>
                <c:pt idx="136">
                  <c:v>30072</c:v>
                </c:pt>
                <c:pt idx="137">
                  <c:v>30103</c:v>
                </c:pt>
                <c:pt idx="138">
                  <c:v>30133</c:v>
                </c:pt>
                <c:pt idx="139">
                  <c:v>30164</c:v>
                </c:pt>
                <c:pt idx="140">
                  <c:v>30195</c:v>
                </c:pt>
                <c:pt idx="141">
                  <c:v>30225</c:v>
                </c:pt>
                <c:pt idx="142">
                  <c:v>30256</c:v>
                </c:pt>
                <c:pt idx="143">
                  <c:v>30286</c:v>
                </c:pt>
                <c:pt idx="144">
                  <c:v>30317</c:v>
                </c:pt>
                <c:pt idx="145">
                  <c:v>30348</c:v>
                </c:pt>
                <c:pt idx="146">
                  <c:v>30376</c:v>
                </c:pt>
                <c:pt idx="147">
                  <c:v>30407</c:v>
                </c:pt>
                <c:pt idx="148">
                  <c:v>30437</c:v>
                </c:pt>
                <c:pt idx="149">
                  <c:v>30468</c:v>
                </c:pt>
                <c:pt idx="150">
                  <c:v>30498</c:v>
                </c:pt>
                <c:pt idx="151">
                  <c:v>30529</c:v>
                </c:pt>
                <c:pt idx="152">
                  <c:v>30560</c:v>
                </c:pt>
                <c:pt idx="153">
                  <c:v>30590</c:v>
                </c:pt>
                <c:pt idx="154">
                  <c:v>30621</c:v>
                </c:pt>
                <c:pt idx="155">
                  <c:v>30651</c:v>
                </c:pt>
                <c:pt idx="156">
                  <c:v>30682</c:v>
                </c:pt>
                <c:pt idx="157">
                  <c:v>30713</c:v>
                </c:pt>
                <c:pt idx="158">
                  <c:v>30742</c:v>
                </c:pt>
                <c:pt idx="159">
                  <c:v>30773</c:v>
                </c:pt>
                <c:pt idx="160">
                  <c:v>30803</c:v>
                </c:pt>
                <c:pt idx="161">
                  <c:v>30834</c:v>
                </c:pt>
                <c:pt idx="162">
                  <c:v>30864</c:v>
                </c:pt>
                <c:pt idx="163">
                  <c:v>30895</c:v>
                </c:pt>
                <c:pt idx="164">
                  <c:v>30926</c:v>
                </c:pt>
                <c:pt idx="165">
                  <c:v>30956</c:v>
                </c:pt>
                <c:pt idx="166">
                  <c:v>30987</c:v>
                </c:pt>
                <c:pt idx="167">
                  <c:v>31017</c:v>
                </c:pt>
                <c:pt idx="168">
                  <c:v>31048</c:v>
                </c:pt>
                <c:pt idx="169">
                  <c:v>31079</c:v>
                </c:pt>
                <c:pt idx="170">
                  <c:v>31107</c:v>
                </c:pt>
                <c:pt idx="171">
                  <c:v>31138</c:v>
                </c:pt>
                <c:pt idx="172">
                  <c:v>31168</c:v>
                </c:pt>
                <c:pt idx="173">
                  <c:v>31199</c:v>
                </c:pt>
                <c:pt idx="174">
                  <c:v>31229</c:v>
                </c:pt>
                <c:pt idx="175">
                  <c:v>31260</c:v>
                </c:pt>
                <c:pt idx="176">
                  <c:v>31291</c:v>
                </c:pt>
                <c:pt idx="177">
                  <c:v>31321</c:v>
                </c:pt>
                <c:pt idx="178">
                  <c:v>31352</c:v>
                </c:pt>
                <c:pt idx="179">
                  <c:v>31382</c:v>
                </c:pt>
                <c:pt idx="180">
                  <c:v>31413</c:v>
                </c:pt>
                <c:pt idx="181">
                  <c:v>31444</c:v>
                </c:pt>
                <c:pt idx="182">
                  <c:v>31472</c:v>
                </c:pt>
                <c:pt idx="183">
                  <c:v>31503</c:v>
                </c:pt>
                <c:pt idx="184">
                  <c:v>31533</c:v>
                </c:pt>
                <c:pt idx="185">
                  <c:v>31564</c:v>
                </c:pt>
                <c:pt idx="186">
                  <c:v>31594</c:v>
                </c:pt>
                <c:pt idx="187">
                  <c:v>31625</c:v>
                </c:pt>
                <c:pt idx="188">
                  <c:v>31656</c:v>
                </c:pt>
                <c:pt idx="189">
                  <c:v>31686</c:v>
                </c:pt>
                <c:pt idx="190">
                  <c:v>31717</c:v>
                </c:pt>
                <c:pt idx="191">
                  <c:v>31747</c:v>
                </c:pt>
                <c:pt idx="192">
                  <c:v>31778</c:v>
                </c:pt>
                <c:pt idx="193">
                  <c:v>31809</c:v>
                </c:pt>
                <c:pt idx="194">
                  <c:v>31837</c:v>
                </c:pt>
                <c:pt idx="195">
                  <c:v>31868</c:v>
                </c:pt>
                <c:pt idx="196">
                  <c:v>31898</c:v>
                </c:pt>
                <c:pt idx="197">
                  <c:v>31929</c:v>
                </c:pt>
                <c:pt idx="198">
                  <c:v>31959</c:v>
                </c:pt>
                <c:pt idx="199">
                  <c:v>31990</c:v>
                </c:pt>
                <c:pt idx="200">
                  <c:v>32021</c:v>
                </c:pt>
                <c:pt idx="201">
                  <c:v>32051</c:v>
                </c:pt>
                <c:pt idx="202">
                  <c:v>32082</c:v>
                </c:pt>
                <c:pt idx="203">
                  <c:v>32112</c:v>
                </c:pt>
                <c:pt idx="204">
                  <c:v>32143</c:v>
                </c:pt>
                <c:pt idx="205">
                  <c:v>32174</c:v>
                </c:pt>
                <c:pt idx="206">
                  <c:v>32203</c:v>
                </c:pt>
                <c:pt idx="207">
                  <c:v>32234</c:v>
                </c:pt>
                <c:pt idx="208">
                  <c:v>32264</c:v>
                </c:pt>
                <c:pt idx="209">
                  <c:v>32295</c:v>
                </c:pt>
                <c:pt idx="210">
                  <c:v>32325</c:v>
                </c:pt>
                <c:pt idx="211">
                  <c:v>32356</c:v>
                </c:pt>
                <c:pt idx="212">
                  <c:v>32387</c:v>
                </c:pt>
                <c:pt idx="213">
                  <c:v>32417</c:v>
                </c:pt>
                <c:pt idx="214">
                  <c:v>32448</c:v>
                </c:pt>
                <c:pt idx="215">
                  <c:v>32478</c:v>
                </c:pt>
                <c:pt idx="216">
                  <c:v>32509</c:v>
                </c:pt>
                <c:pt idx="217">
                  <c:v>32540</c:v>
                </c:pt>
                <c:pt idx="218">
                  <c:v>32568</c:v>
                </c:pt>
                <c:pt idx="219">
                  <c:v>32599</c:v>
                </c:pt>
                <c:pt idx="220">
                  <c:v>32629</c:v>
                </c:pt>
                <c:pt idx="221">
                  <c:v>32660</c:v>
                </c:pt>
                <c:pt idx="222">
                  <c:v>32690</c:v>
                </c:pt>
                <c:pt idx="223">
                  <c:v>32721</c:v>
                </c:pt>
                <c:pt idx="224">
                  <c:v>32752</c:v>
                </c:pt>
                <c:pt idx="225">
                  <c:v>32782</c:v>
                </c:pt>
                <c:pt idx="226">
                  <c:v>32813</c:v>
                </c:pt>
                <c:pt idx="227">
                  <c:v>32843</c:v>
                </c:pt>
                <c:pt idx="228">
                  <c:v>32874</c:v>
                </c:pt>
                <c:pt idx="229">
                  <c:v>32905</c:v>
                </c:pt>
                <c:pt idx="230">
                  <c:v>32933</c:v>
                </c:pt>
                <c:pt idx="231">
                  <c:v>32964</c:v>
                </c:pt>
                <c:pt idx="232">
                  <c:v>32994</c:v>
                </c:pt>
                <c:pt idx="233">
                  <c:v>33025</c:v>
                </c:pt>
                <c:pt idx="234">
                  <c:v>33055</c:v>
                </c:pt>
                <c:pt idx="235">
                  <c:v>33086</c:v>
                </c:pt>
                <c:pt idx="236">
                  <c:v>33117</c:v>
                </c:pt>
                <c:pt idx="237">
                  <c:v>33147</c:v>
                </c:pt>
                <c:pt idx="238">
                  <c:v>33178</c:v>
                </c:pt>
                <c:pt idx="239">
                  <c:v>33208</c:v>
                </c:pt>
                <c:pt idx="240">
                  <c:v>33239</c:v>
                </c:pt>
                <c:pt idx="241">
                  <c:v>33270</c:v>
                </c:pt>
                <c:pt idx="242">
                  <c:v>33298</c:v>
                </c:pt>
                <c:pt idx="243">
                  <c:v>33329</c:v>
                </c:pt>
                <c:pt idx="244">
                  <c:v>33359</c:v>
                </c:pt>
                <c:pt idx="245">
                  <c:v>33390</c:v>
                </c:pt>
                <c:pt idx="246">
                  <c:v>33420</c:v>
                </c:pt>
                <c:pt idx="247">
                  <c:v>33451</c:v>
                </c:pt>
                <c:pt idx="248">
                  <c:v>33482</c:v>
                </c:pt>
                <c:pt idx="249">
                  <c:v>33512</c:v>
                </c:pt>
                <c:pt idx="250">
                  <c:v>33543</c:v>
                </c:pt>
                <c:pt idx="251">
                  <c:v>33573</c:v>
                </c:pt>
                <c:pt idx="252">
                  <c:v>33604</c:v>
                </c:pt>
                <c:pt idx="253">
                  <c:v>33635</c:v>
                </c:pt>
                <c:pt idx="254">
                  <c:v>33664</c:v>
                </c:pt>
                <c:pt idx="255">
                  <c:v>33695</c:v>
                </c:pt>
                <c:pt idx="256">
                  <c:v>33725</c:v>
                </c:pt>
                <c:pt idx="257">
                  <c:v>33756</c:v>
                </c:pt>
                <c:pt idx="258">
                  <c:v>33786</c:v>
                </c:pt>
                <c:pt idx="259">
                  <c:v>33817</c:v>
                </c:pt>
                <c:pt idx="260">
                  <c:v>33848</c:v>
                </c:pt>
                <c:pt idx="261">
                  <c:v>33878</c:v>
                </c:pt>
                <c:pt idx="262">
                  <c:v>33909</c:v>
                </c:pt>
                <c:pt idx="263">
                  <c:v>33939</c:v>
                </c:pt>
                <c:pt idx="264">
                  <c:v>33970</c:v>
                </c:pt>
                <c:pt idx="265">
                  <c:v>34001</c:v>
                </c:pt>
                <c:pt idx="266">
                  <c:v>34029</c:v>
                </c:pt>
                <c:pt idx="267">
                  <c:v>34060</c:v>
                </c:pt>
                <c:pt idx="268">
                  <c:v>34090</c:v>
                </c:pt>
                <c:pt idx="269">
                  <c:v>34121</c:v>
                </c:pt>
                <c:pt idx="270">
                  <c:v>34151</c:v>
                </c:pt>
                <c:pt idx="271">
                  <c:v>34182</c:v>
                </c:pt>
                <c:pt idx="272">
                  <c:v>34213</c:v>
                </c:pt>
                <c:pt idx="273">
                  <c:v>34243</c:v>
                </c:pt>
                <c:pt idx="274">
                  <c:v>34274</c:v>
                </c:pt>
                <c:pt idx="275">
                  <c:v>34304</c:v>
                </c:pt>
                <c:pt idx="276">
                  <c:v>34335</c:v>
                </c:pt>
                <c:pt idx="277">
                  <c:v>34366</c:v>
                </c:pt>
                <c:pt idx="278">
                  <c:v>34394</c:v>
                </c:pt>
                <c:pt idx="279">
                  <c:v>34425</c:v>
                </c:pt>
                <c:pt idx="280">
                  <c:v>34455</c:v>
                </c:pt>
                <c:pt idx="281">
                  <c:v>34486</c:v>
                </c:pt>
                <c:pt idx="282">
                  <c:v>34516</c:v>
                </c:pt>
                <c:pt idx="283">
                  <c:v>34547</c:v>
                </c:pt>
                <c:pt idx="284">
                  <c:v>34578</c:v>
                </c:pt>
                <c:pt idx="285">
                  <c:v>34608</c:v>
                </c:pt>
                <c:pt idx="286">
                  <c:v>34639</c:v>
                </c:pt>
                <c:pt idx="287">
                  <c:v>34669</c:v>
                </c:pt>
                <c:pt idx="288">
                  <c:v>34700</c:v>
                </c:pt>
                <c:pt idx="289">
                  <c:v>34731</c:v>
                </c:pt>
                <c:pt idx="290">
                  <c:v>34759</c:v>
                </c:pt>
                <c:pt idx="291">
                  <c:v>34790</c:v>
                </c:pt>
                <c:pt idx="292">
                  <c:v>34820</c:v>
                </c:pt>
                <c:pt idx="293">
                  <c:v>34851</c:v>
                </c:pt>
                <c:pt idx="294">
                  <c:v>34881</c:v>
                </c:pt>
                <c:pt idx="295">
                  <c:v>34912</c:v>
                </c:pt>
                <c:pt idx="296">
                  <c:v>34943</c:v>
                </c:pt>
                <c:pt idx="297">
                  <c:v>34973</c:v>
                </c:pt>
                <c:pt idx="298">
                  <c:v>35004</c:v>
                </c:pt>
                <c:pt idx="299">
                  <c:v>35034</c:v>
                </c:pt>
                <c:pt idx="300">
                  <c:v>35065</c:v>
                </c:pt>
                <c:pt idx="301">
                  <c:v>35096</c:v>
                </c:pt>
                <c:pt idx="302">
                  <c:v>35125</c:v>
                </c:pt>
                <c:pt idx="303">
                  <c:v>35156</c:v>
                </c:pt>
                <c:pt idx="304">
                  <c:v>35186</c:v>
                </c:pt>
                <c:pt idx="305">
                  <c:v>35217</c:v>
                </c:pt>
                <c:pt idx="306">
                  <c:v>35247</c:v>
                </c:pt>
                <c:pt idx="307">
                  <c:v>35278</c:v>
                </c:pt>
                <c:pt idx="308">
                  <c:v>35309</c:v>
                </c:pt>
                <c:pt idx="309">
                  <c:v>35339</c:v>
                </c:pt>
                <c:pt idx="310">
                  <c:v>35370</c:v>
                </c:pt>
                <c:pt idx="311">
                  <c:v>35400</c:v>
                </c:pt>
                <c:pt idx="312">
                  <c:v>35431</c:v>
                </c:pt>
                <c:pt idx="313">
                  <c:v>35462</c:v>
                </c:pt>
                <c:pt idx="314">
                  <c:v>35490</c:v>
                </c:pt>
                <c:pt idx="315">
                  <c:v>35521</c:v>
                </c:pt>
                <c:pt idx="316">
                  <c:v>35551</c:v>
                </c:pt>
                <c:pt idx="317">
                  <c:v>35582</c:v>
                </c:pt>
                <c:pt idx="318">
                  <c:v>35612</c:v>
                </c:pt>
                <c:pt idx="319">
                  <c:v>35643</c:v>
                </c:pt>
                <c:pt idx="320">
                  <c:v>35674</c:v>
                </c:pt>
                <c:pt idx="321">
                  <c:v>35704</c:v>
                </c:pt>
                <c:pt idx="322">
                  <c:v>35735</c:v>
                </c:pt>
                <c:pt idx="323">
                  <c:v>35765</c:v>
                </c:pt>
                <c:pt idx="324">
                  <c:v>35796</c:v>
                </c:pt>
                <c:pt idx="325">
                  <c:v>35827</c:v>
                </c:pt>
                <c:pt idx="326">
                  <c:v>35855</c:v>
                </c:pt>
                <c:pt idx="327">
                  <c:v>35886</c:v>
                </c:pt>
                <c:pt idx="328">
                  <c:v>35916</c:v>
                </c:pt>
                <c:pt idx="329">
                  <c:v>35947</c:v>
                </c:pt>
                <c:pt idx="330">
                  <c:v>35977</c:v>
                </c:pt>
                <c:pt idx="331">
                  <c:v>36008</c:v>
                </c:pt>
                <c:pt idx="332">
                  <c:v>36039</c:v>
                </c:pt>
                <c:pt idx="333">
                  <c:v>36069</c:v>
                </c:pt>
                <c:pt idx="334">
                  <c:v>36100</c:v>
                </c:pt>
                <c:pt idx="335">
                  <c:v>36130</c:v>
                </c:pt>
                <c:pt idx="336">
                  <c:v>36161</c:v>
                </c:pt>
                <c:pt idx="337">
                  <c:v>36192</c:v>
                </c:pt>
                <c:pt idx="338">
                  <c:v>36220</c:v>
                </c:pt>
                <c:pt idx="339">
                  <c:v>36251</c:v>
                </c:pt>
                <c:pt idx="340">
                  <c:v>36281</c:v>
                </c:pt>
                <c:pt idx="341">
                  <c:v>36312</c:v>
                </c:pt>
                <c:pt idx="342">
                  <c:v>36342</c:v>
                </c:pt>
                <c:pt idx="343">
                  <c:v>36373</c:v>
                </c:pt>
                <c:pt idx="344">
                  <c:v>36404</c:v>
                </c:pt>
                <c:pt idx="345">
                  <c:v>36434</c:v>
                </c:pt>
                <c:pt idx="346">
                  <c:v>36465</c:v>
                </c:pt>
                <c:pt idx="347">
                  <c:v>36495</c:v>
                </c:pt>
                <c:pt idx="348">
                  <c:v>36526</c:v>
                </c:pt>
                <c:pt idx="349">
                  <c:v>36557</c:v>
                </c:pt>
                <c:pt idx="350">
                  <c:v>36586</c:v>
                </c:pt>
                <c:pt idx="351">
                  <c:v>36617</c:v>
                </c:pt>
                <c:pt idx="352">
                  <c:v>36647</c:v>
                </c:pt>
                <c:pt idx="353">
                  <c:v>36678</c:v>
                </c:pt>
                <c:pt idx="354">
                  <c:v>36708</c:v>
                </c:pt>
                <c:pt idx="355">
                  <c:v>36739</c:v>
                </c:pt>
                <c:pt idx="356">
                  <c:v>36770</c:v>
                </c:pt>
                <c:pt idx="357">
                  <c:v>36800</c:v>
                </c:pt>
                <c:pt idx="358">
                  <c:v>36831</c:v>
                </c:pt>
                <c:pt idx="359">
                  <c:v>36861</c:v>
                </c:pt>
                <c:pt idx="360">
                  <c:v>36892</c:v>
                </c:pt>
                <c:pt idx="361">
                  <c:v>36923</c:v>
                </c:pt>
                <c:pt idx="362">
                  <c:v>36951</c:v>
                </c:pt>
                <c:pt idx="363">
                  <c:v>36982</c:v>
                </c:pt>
                <c:pt idx="364">
                  <c:v>37012</c:v>
                </c:pt>
                <c:pt idx="365">
                  <c:v>37043</c:v>
                </c:pt>
                <c:pt idx="366">
                  <c:v>37073</c:v>
                </c:pt>
                <c:pt idx="367">
                  <c:v>37104</c:v>
                </c:pt>
                <c:pt idx="368">
                  <c:v>37135</c:v>
                </c:pt>
                <c:pt idx="369">
                  <c:v>37165</c:v>
                </c:pt>
                <c:pt idx="370">
                  <c:v>37196</c:v>
                </c:pt>
                <c:pt idx="371">
                  <c:v>37226</c:v>
                </c:pt>
                <c:pt idx="372">
                  <c:v>37257</c:v>
                </c:pt>
                <c:pt idx="373">
                  <c:v>37288</c:v>
                </c:pt>
                <c:pt idx="374">
                  <c:v>37316</c:v>
                </c:pt>
                <c:pt idx="375">
                  <c:v>37347</c:v>
                </c:pt>
                <c:pt idx="376">
                  <c:v>37377</c:v>
                </c:pt>
                <c:pt idx="377">
                  <c:v>37408</c:v>
                </c:pt>
                <c:pt idx="378">
                  <c:v>37438</c:v>
                </c:pt>
                <c:pt idx="379">
                  <c:v>37469</c:v>
                </c:pt>
                <c:pt idx="380">
                  <c:v>37500</c:v>
                </c:pt>
                <c:pt idx="381">
                  <c:v>37530</c:v>
                </c:pt>
                <c:pt idx="382">
                  <c:v>37561</c:v>
                </c:pt>
                <c:pt idx="383">
                  <c:v>37591</c:v>
                </c:pt>
                <c:pt idx="384">
                  <c:v>37622</c:v>
                </c:pt>
                <c:pt idx="385">
                  <c:v>37653</c:v>
                </c:pt>
                <c:pt idx="386">
                  <c:v>37681</c:v>
                </c:pt>
                <c:pt idx="387">
                  <c:v>37712</c:v>
                </c:pt>
                <c:pt idx="388">
                  <c:v>37742</c:v>
                </c:pt>
                <c:pt idx="389">
                  <c:v>37773</c:v>
                </c:pt>
                <c:pt idx="390">
                  <c:v>37803</c:v>
                </c:pt>
                <c:pt idx="391">
                  <c:v>37834</c:v>
                </c:pt>
                <c:pt idx="392">
                  <c:v>37865</c:v>
                </c:pt>
                <c:pt idx="393">
                  <c:v>37895</c:v>
                </c:pt>
                <c:pt idx="394">
                  <c:v>37926</c:v>
                </c:pt>
                <c:pt idx="395">
                  <c:v>37956</c:v>
                </c:pt>
                <c:pt idx="396">
                  <c:v>37987</c:v>
                </c:pt>
                <c:pt idx="397">
                  <c:v>38018</c:v>
                </c:pt>
                <c:pt idx="398">
                  <c:v>38047</c:v>
                </c:pt>
                <c:pt idx="399">
                  <c:v>38078</c:v>
                </c:pt>
                <c:pt idx="400">
                  <c:v>38108</c:v>
                </c:pt>
                <c:pt idx="401">
                  <c:v>38139</c:v>
                </c:pt>
                <c:pt idx="402">
                  <c:v>38169</c:v>
                </c:pt>
                <c:pt idx="403">
                  <c:v>38200</c:v>
                </c:pt>
                <c:pt idx="404">
                  <c:v>38231</c:v>
                </c:pt>
                <c:pt idx="405">
                  <c:v>38261</c:v>
                </c:pt>
                <c:pt idx="406">
                  <c:v>38292</c:v>
                </c:pt>
                <c:pt idx="407">
                  <c:v>38322</c:v>
                </c:pt>
                <c:pt idx="408">
                  <c:v>38353</c:v>
                </c:pt>
                <c:pt idx="409">
                  <c:v>38384</c:v>
                </c:pt>
                <c:pt idx="410">
                  <c:v>38412</c:v>
                </c:pt>
                <c:pt idx="411">
                  <c:v>38443</c:v>
                </c:pt>
                <c:pt idx="412">
                  <c:v>38473</c:v>
                </c:pt>
                <c:pt idx="413">
                  <c:v>38504</c:v>
                </c:pt>
                <c:pt idx="414">
                  <c:v>38534</c:v>
                </c:pt>
                <c:pt idx="415">
                  <c:v>38565</c:v>
                </c:pt>
                <c:pt idx="416">
                  <c:v>38596</c:v>
                </c:pt>
                <c:pt idx="417">
                  <c:v>38626</c:v>
                </c:pt>
                <c:pt idx="418">
                  <c:v>38657</c:v>
                </c:pt>
                <c:pt idx="419">
                  <c:v>38687</c:v>
                </c:pt>
                <c:pt idx="420">
                  <c:v>38718</c:v>
                </c:pt>
                <c:pt idx="421">
                  <c:v>38749</c:v>
                </c:pt>
                <c:pt idx="422">
                  <c:v>38777</c:v>
                </c:pt>
                <c:pt idx="423">
                  <c:v>38808</c:v>
                </c:pt>
                <c:pt idx="424">
                  <c:v>38838</c:v>
                </c:pt>
                <c:pt idx="425">
                  <c:v>38869</c:v>
                </c:pt>
                <c:pt idx="426">
                  <c:v>38899</c:v>
                </c:pt>
                <c:pt idx="427">
                  <c:v>38930</c:v>
                </c:pt>
                <c:pt idx="428">
                  <c:v>38961</c:v>
                </c:pt>
                <c:pt idx="429">
                  <c:v>38991</c:v>
                </c:pt>
                <c:pt idx="430">
                  <c:v>39022</c:v>
                </c:pt>
                <c:pt idx="431">
                  <c:v>39052</c:v>
                </c:pt>
                <c:pt idx="432">
                  <c:v>39083</c:v>
                </c:pt>
                <c:pt idx="433">
                  <c:v>39114</c:v>
                </c:pt>
                <c:pt idx="434">
                  <c:v>39142</c:v>
                </c:pt>
                <c:pt idx="435">
                  <c:v>39173</c:v>
                </c:pt>
                <c:pt idx="436">
                  <c:v>39203</c:v>
                </c:pt>
                <c:pt idx="437">
                  <c:v>39234</c:v>
                </c:pt>
                <c:pt idx="438">
                  <c:v>39264</c:v>
                </c:pt>
                <c:pt idx="439">
                  <c:v>39295</c:v>
                </c:pt>
                <c:pt idx="440">
                  <c:v>39326</c:v>
                </c:pt>
                <c:pt idx="441">
                  <c:v>39356</c:v>
                </c:pt>
                <c:pt idx="442">
                  <c:v>39387</c:v>
                </c:pt>
                <c:pt idx="443">
                  <c:v>39417</c:v>
                </c:pt>
                <c:pt idx="444">
                  <c:v>39448</c:v>
                </c:pt>
                <c:pt idx="445">
                  <c:v>39479</c:v>
                </c:pt>
                <c:pt idx="446">
                  <c:v>39508</c:v>
                </c:pt>
                <c:pt idx="447">
                  <c:v>39539</c:v>
                </c:pt>
                <c:pt idx="448">
                  <c:v>39569</c:v>
                </c:pt>
                <c:pt idx="449">
                  <c:v>39600</c:v>
                </c:pt>
                <c:pt idx="450">
                  <c:v>39630</c:v>
                </c:pt>
                <c:pt idx="451">
                  <c:v>39661</c:v>
                </c:pt>
                <c:pt idx="452">
                  <c:v>39692</c:v>
                </c:pt>
                <c:pt idx="453">
                  <c:v>39722</c:v>
                </c:pt>
                <c:pt idx="454">
                  <c:v>39753</c:v>
                </c:pt>
                <c:pt idx="455">
                  <c:v>39783</c:v>
                </c:pt>
                <c:pt idx="456">
                  <c:v>39814</c:v>
                </c:pt>
                <c:pt idx="457">
                  <c:v>39845</c:v>
                </c:pt>
                <c:pt idx="458">
                  <c:v>39873</c:v>
                </c:pt>
                <c:pt idx="459">
                  <c:v>39904</c:v>
                </c:pt>
                <c:pt idx="460">
                  <c:v>39934</c:v>
                </c:pt>
                <c:pt idx="461">
                  <c:v>39965</c:v>
                </c:pt>
                <c:pt idx="462">
                  <c:v>39995</c:v>
                </c:pt>
                <c:pt idx="463">
                  <c:v>40026</c:v>
                </c:pt>
                <c:pt idx="464">
                  <c:v>40057</c:v>
                </c:pt>
                <c:pt idx="465">
                  <c:v>40087</c:v>
                </c:pt>
                <c:pt idx="466">
                  <c:v>40118</c:v>
                </c:pt>
                <c:pt idx="467">
                  <c:v>40148</c:v>
                </c:pt>
                <c:pt idx="468">
                  <c:v>40179</c:v>
                </c:pt>
                <c:pt idx="469">
                  <c:v>40210</c:v>
                </c:pt>
                <c:pt idx="470">
                  <c:v>40238</c:v>
                </c:pt>
                <c:pt idx="471">
                  <c:v>40269</c:v>
                </c:pt>
                <c:pt idx="472">
                  <c:v>40299</c:v>
                </c:pt>
                <c:pt idx="473">
                  <c:v>40330</c:v>
                </c:pt>
                <c:pt idx="474">
                  <c:v>40360</c:v>
                </c:pt>
                <c:pt idx="475">
                  <c:v>40391</c:v>
                </c:pt>
                <c:pt idx="476">
                  <c:v>40422</c:v>
                </c:pt>
                <c:pt idx="477">
                  <c:v>40452</c:v>
                </c:pt>
                <c:pt idx="478">
                  <c:v>40483</c:v>
                </c:pt>
                <c:pt idx="479">
                  <c:v>40513</c:v>
                </c:pt>
                <c:pt idx="480">
                  <c:v>40544</c:v>
                </c:pt>
                <c:pt idx="481">
                  <c:v>40575</c:v>
                </c:pt>
                <c:pt idx="482">
                  <c:v>40603</c:v>
                </c:pt>
                <c:pt idx="483">
                  <c:v>40634</c:v>
                </c:pt>
                <c:pt idx="484">
                  <c:v>40664</c:v>
                </c:pt>
                <c:pt idx="485">
                  <c:v>40695</c:v>
                </c:pt>
                <c:pt idx="486">
                  <c:v>40725</c:v>
                </c:pt>
                <c:pt idx="487">
                  <c:v>40756</c:v>
                </c:pt>
                <c:pt idx="488">
                  <c:v>40787</c:v>
                </c:pt>
                <c:pt idx="489">
                  <c:v>40817</c:v>
                </c:pt>
                <c:pt idx="490">
                  <c:v>40848</c:v>
                </c:pt>
                <c:pt idx="491">
                  <c:v>40878</c:v>
                </c:pt>
                <c:pt idx="492">
                  <c:v>40909</c:v>
                </c:pt>
                <c:pt idx="493">
                  <c:v>40940</c:v>
                </c:pt>
                <c:pt idx="494">
                  <c:v>40969</c:v>
                </c:pt>
                <c:pt idx="495">
                  <c:v>41000</c:v>
                </c:pt>
                <c:pt idx="496">
                  <c:v>41030</c:v>
                </c:pt>
                <c:pt idx="497">
                  <c:v>41061</c:v>
                </c:pt>
                <c:pt idx="498">
                  <c:v>41091</c:v>
                </c:pt>
                <c:pt idx="499">
                  <c:v>41122</c:v>
                </c:pt>
                <c:pt idx="500">
                  <c:v>41153</c:v>
                </c:pt>
                <c:pt idx="501">
                  <c:v>41183</c:v>
                </c:pt>
                <c:pt idx="502">
                  <c:v>41214</c:v>
                </c:pt>
                <c:pt idx="503">
                  <c:v>41244</c:v>
                </c:pt>
                <c:pt idx="504">
                  <c:v>41275</c:v>
                </c:pt>
                <c:pt idx="505">
                  <c:v>41306</c:v>
                </c:pt>
                <c:pt idx="506">
                  <c:v>41334</c:v>
                </c:pt>
                <c:pt idx="507">
                  <c:v>41365</c:v>
                </c:pt>
                <c:pt idx="508">
                  <c:v>41395</c:v>
                </c:pt>
                <c:pt idx="509">
                  <c:v>41426</c:v>
                </c:pt>
                <c:pt idx="510">
                  <c:v>41456</c:v>
                </c:pt>
              </c:numCache>
            </c:numRef>
          </c:cat>
          <c:val>
            <c:numRef>
              <c:f>PhilipsCurve!$B$3:$B$513</c:f>
              <c:numCache>
                <c:formatCode>0.0</c:formatCode>
                <c:ptCount val="511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1.3</c:v>
                </c:pt>
                <c:pt idx="8">
                  <c:v>1.2</c:v>
                </c:pt>
                <c:pt idx="9">
                  <c:v>1.3</c:v>
                </c:pt>
                <c:pt idx="10">
                  <c:v>1.3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1.5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1.3</c:v>
                </c:pt>
                <c:pt idx="25">
                  <c:v>1.2</c:v>
                </c:pt>
                <c:pt idx="26">
                  <c:v>1.2</c:v>
                </c:pt>
                <c:pt idx="27">
                  <c:v>1.3</c:v>
                </c:pt>
                <c:pt idx="28">
                  <c:v>1.4</c:v>
                </c:pt>
                <c:pt idx="29">
                  <c:v>1.4</c:v>
                </c:pt>
                <c:pt idx="30">
                  <c:v>1.3</c:v>
                </c:pt>
                <c:pt idx="31">
                  <c:v>1.2</c:v>
                </c:pt>
                <c:pt idx="32">
                  <c:v>1.3</c:v>
                </c:pt>
                <c:pt idx="33">
                  <c:v>1.1000000000000001</c:v>
                </c:pt>
                <c:pt idx="34">
                  <c:v>1.2</c:v>
                </c:pt>
                <c:pt idx="35">
                  <c:v>1.1000000000000001</c:v>
                </c:pt>
                <c:pt idx="36">
                  <c:v>1.2</c:v>
                </c:pt>
                <c:pt idx="37">
                  <c:v>1.3</c:v>
                </c:pt>
                <c:pt idx="38">
                  <c:v>1.4</c:v>
                </c:pt>
                <c:pt idx="39">
                  <c:v>1.3</c:v>
                </c:pt>
                <c:pt idx="40">
                  <c:v>1.3</c:v>
                </c:pt>
                <c:pt idx="41">
                  <c:v>1.3</c:v>
                </c:pt>
                <c:pt idx="42">
                  <c:v>1.3</c:v>
                </c:pt>
                <c:pt idx="43">
                  <c:v>1.5</c:v>
                </c:pt>
                <c:pt idx="44">
                  <c:v>1.4</c:v>
                </c:pt>
                <c:pt idx="45">
                  <c:v>1.6</c:v>
                </c:pt>
                <c:pt idx="46">
                  <c:v>1.5</c:v>
                </c:pt>
                <c:pt idx="47">
                  <c:v>1.7</c:v>
                </c:pt>
                <c:pt idx="48">
                  <c:v>1.7</c:v>
                </c:pt>
                <c:pt idx="49">
                  <c:v>1.8</c:v>
                </c:pt>
                <c:pt idx="50">
                  <c:v>1.8</c:v>
                </c:pt>
                <c:pt idx="51">
                  <c:v>1.8</c:v>
                </c:pt>
                <c:pt idx="52">
                  <c:v>1.8</c:v>
                </c:pt>
                <c:pt idx="53">
                  <c:v>1.8</c:v>
                </c:pt>
                <c:pt idx="54">
                  <c:v>1.8</c:v>
                </c:pt>
                <c:pt idx="55">
                  <c:v>1.9</c:v>
                </c:pt>
                <c:pt idx="56">
                  <c:v>2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</c:v>
                </c:pt>
                <c:pt idx="62">
                  <c:v>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1.8</c:v>
                </c:pt>
                <c:pt idx="72">
                  <c:v>1.9</c:v>
                </c:pt>
                <c:pt idx="73">
                  <c:v>2</c:v>
                </c:pt>
                <c:pt idx="74">
                  <c:v>2</c:v>
                </c:pt>
                <c:pt idx="75">
                  <c:v>1.9</c:v>
                </c:pt>
                <c:pt idx="76">
                  <c:v>2.1</c:v>
                </c:pt>
                <c:pt idx="77">
                  <c:v>2.1</c:v>
                </c:pt>
                <c:pt idx="78">
                  <c:v>2.1</c:v>
                </c:pt>
                <c:pt idx="79">
                  <c:v>2</c:v>
                </c:pt>
                <c:pt idx="80">
                  <c:v>2</c:v>
                </c:pt>
                <c:pt idx="81">
                  <c:v>1.9</c:v>
                </c:pt>
                <c:pt idx="82">
                  <c:v>2</c:v>
                </c:pt>
                <c:pt idx="83">
                  <c:v>2.1</c:v>
                </c:pt>
                <c:pt idx="84">
                  <c:v>2.1</c:v>
                </c:pt>
                <c:pt idx="85">
                  <c:v>2.2000000000000002</c:v>
                </c:pt>
                <c:pt idx="86">
                  <c:v>2.2000000000000002</c:v>
                </c:pt>
                <c:pt idx="87">
                  <c:v>2.2000000000000002</c:v>
                </c:pt>
                <c:pt idx="88">
                  <c:v>2.2999999999999998</c:v>
                </c:pt>
                <c:pt idx="89">
                  <c:v>2.2999999999999998</c:v>
                </c:pt>
                <c:pt idx="90">
                  <c:v>2.2000000000000002</c:v>
                </c:pt>
                <c:pt idx="91">
                  <c:v>2.2999999999999998</c:v>
                </c:pt>
                <c:pt idx="92">
                  <c:v>2.4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  <c:pt idx="97">
                  <c:v>2</c:v>
                </c:pt>
                <c:pt idx="98">
                  <c:v>2.1</c:v>
                </c:pt>
                <c:pt idx="99">
                  <c:v>2.1</c:v>
                </c:pt>
                <c:pt idx="100">
                  <c:v>2</c:v>
                </c:pt>
                <c:pt idx="101">
                  <c:v>2</c:v>
                </c:pt>
                <c:pt idx="102">
                  <c:v>2.2000000000000002</c:v>
                </c:pt>
                <c:pt idx="103">
                  <c:v>2.2000000000000002</c:v>
                </c:pt>
                <c:pt idx="104">
                  <c:v>2</c:v>
                </c:pt>
                <c:pt idx="105">
                  <c:v>2.1</c:v>
                </c:pt>
                <c:pt idx="106">
                  <c:v>2.1</c:v>
                </c:pt>
                <c:pt idx="107">
                  <c:v>2</c:v>
                </c:pt>
                <c:pt idx="108">
                  <c:v>1.9</c:v>
                </c:pt>
                <c:pt idx="109">
                  <c:v>1.9</c:v>
                </c:pt>
                <c:pt idx="110">
                  <c:v>1.9</c:v>
                </c:pt>
                <c:pt idx="111">
                  <c:v>2</c:v>
                </c:pt>
                <c:pt idx="112">
                  <c:v>2</c:v>
                </c:pt>
                <c:pt idx="113">
                  <c:v>1.9</c:v>
                </c:pt>
                <c:pt idx="114">
                  <c:v>2</c:v>
                </c:pt>
                <c:pt idx="115">
                  <c:v>2.1</c:v>
                </c:pt>
                <c:pt idx="116">
                  <c:v>2</c:v>
                </c:pt>
                <c:pt idx="117">
                  <c:v>2.1</c:v>
                </c:pt>
                <c:pt idx="118">
                  <c:v>2.2000000000000002</c:v>
                </c:pt>
                <c:pt idx="119">
                  <c:v>2.2000000000000002</c:v>
                </c:pt>
                <c:pt idx="120">
                  <c:v>2.1</c:v>
                </c:pt>
                <c:pt idx="121">
                  <c:v>2.2999999999999998</c:v>
                </c:pt>
                <c:pt idx="122">
                  <c:v>2.2000000000000002</c:v>
                </c:pt>
                <c:pt idx="123">
                  <c:v>2.2000000000000002</c:v>
                </c:pt>
                <c:pt idx="124">
                  <c:v>2.2999999999999998</c:v>
                </c:pt>
                <c:pt idx="125">
                  <c:v>2.2999999999999998</c:v>
                </c:pt>
                <c:pt idx="126">
                  <c:v>2.2000000000000002</c:v>
                </c:pt>
                <c:pt idx="127">
                  <c:v>2.1</c:v>
                </c:pt>
                <c:pt idx="128">
                  <c:v>2.2000000000000002</c:v>
                </c:pt>
                <c:pt idx="129">
                  <c:v>2.2000000000000002</c:v>
                </c:pt>
                <c:pt idx="130">
                  <c:v>2.2000000000000002</c:v>
                </c:pt>
                <c:pt idx="131">
                  <c:v>2.2000000000000002</c:v>
                </c:pt>
                <c:pt idx="132">
                  <c:v>2.2000000000000002</c:v>
                </c:pt>
                <c:pt idx="133">
                  <c:v>2.2000000000000002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2.4</c:v>
                </c:pt>
                <c:pt idx="138">
                  <c:v>2.4</c:v>
                </c:pt>
                <c:pt idx="139">
                  <c:v>2.2999999999999998</c:v>
                </c:pt>
                <c:pt idx="140">
                  <c:v>2.4</c:v>
                </c:pt>
                <c:pt idx="141">
                  <c:v>2.5</c:v>
                </c:pt>
                <c:pt idx="142">
                  <c:v>2.4</c:v>
                </c:pt>
                <c:pt idx="143">
                  <c:v>2.5</c:v>
                </c:pt>
                <c:pt idx="144">
                  <c:v>2.7</c:v>
                </c:pt>
                <c:pt idx="145">
                  <c:v>2.7</c:v>
                </c:pt>
                <c:pt idx="146">
                  <c:v>2.6</c:v>
                </c:pt>
                <c:pt idx="147">
                  <c:v>2.7</c:v>
                </c:pt>
                <c:pt idx="148">
                  <c:v>2.7</c:v>
                </c:pt>
                <c:pt idx="149">
                  <c:v>2.6</c:v>
                </c:pt>
                <c:pt idx="150">
                  <c:v>2.6</c:v>
                </c:pt>
                <c:pt idx="151">
                  <c:v>2.8</c:v>
                </c:pt>
                <c:pt idx="152">
                  <c:v>2.7</c:v>
                </c:pt>
                <c:pt idx="153">
                  <c:v>2.6</c:v>
                </c:pt>
                <c:pt idx="154">
                  <c:v>2.6</c:v>
                </c:pt>
                <c:pt idx="155">
                  <c:v>2.6</c:v>
                </c:pt>
                <c:pt idx="156">
                  <c:v>2.7</c:v>
                </c:pt>
                <c:pt idx="157">
                  <c:v>2.7</c:v>
                </c:pt>
                <c:pt idx="158">
                  <c:v>2.7</c:v>
                </c:pt>
                <c:pt idx="159">
                  <c:v>2.7</c:v>
                </c:pt>
                <c:pt idx="160">
                  <c:v>2.7</c:v>
                </c:pt>
                <c:pt idx="161">
                  <c:v>2.8</c:v>
                </c:pt>
                <c:pt idx="162">
                  <c:v>2.8</c:v>
                </c:pt>
                <c:pt idx="163">
                  <c:v>2.7</c:v>
                </c:pt>
                <c:pt idx="164">
                  <c:v>2.7</c:v>
                </c:pt>
                <c:pt idx="165">
                  <c:v>2.7</c:v>
                </c:pt>
                <c:pt idx="166">
                  <c:v>2.7</c:v>
                </c:pt>
                <c:pt idx="167">
                  <c:v>2.6</c:v>
                </c:pt>
                <c:pt idx="168">
                  <c:v>2.5</c:v>
                </c:pt>
                <c:pt idx="169">
                  <c:v>2.6</c:v>
                </c:pt>
                <c:pt idx="170">
                  <c:v>2.6</c:v>
                </c:pt>
                <c:pt idx="171">
                  <c:v>2.5</c:v>
                </c:pt>
                <c:pt idx="172">
                  <c:v>2.6</c:v>
                </c:pt>
                <c:pt idx="173">
                  <c:v>2.6</c:v>
                </c:pt>
                <c:pt idx="174">
                  <c:v>2.6</c:v>
                </c:pt>
                <c:pt idx="175">
                  <c:v>2.5</c:v>
                </c:pt>
                <c:pt idx="176">
                  <c:v>2.7</c:v>
                </c:pt>
                <c:pt idx="177">
                  <c:v>2.7</c:v>
                </c:pt>
                <c:pt idx="178">
                  <c:v>2.8</c:v>
                </c:pt>
                <c:pt idx="179">
                  <c:v>2.8</c:v>
                </c:pt>
                <c:pt idx="180">
                  <c:v>2.7</c:v>
                </c:pt>
                <c:pt idx="181">
                  <c:v>2.6</c:v>
                </c:pt>
                <c:pt idx="182">
                  <c:v>2.7</c:v>
                </c:pt>
                <c:pt idx="183">
                  <c:v>2.8</c:v>
                </c:pt>
                <c:pt idx="184">
                  <c:v>2.7</c:v>
                </c:pt>
                <c:pt idx="185">
                  <c:v>2.8</c:v>
                </c:pt>
                <c:pt idx="186">
                  <c:v>2.9</c:v>
                </c:pt>
                <c:pt idx="187">
                  <c:v>2.8</c:v>
                </c:pt>
                <c:pt idx="188">
                  <c:v>2.8</c:v>
                </c:pt>
                <c:pt idx="189">
                  <c:v>2.7</c:v>
                </c:pt>
                <c:pt idx="190">
                  <c:v>2.8</c:v>
                </c:pt>
                <c:pt idx="191">
                  <c:v>2.9</c:v>
                </c:pt>
                <c:pt idx="192">
                  <c:v>3</c:v>
                </c:pt>
                <c:pt idx="193">
                  <c:v>2.9</c:v>
                </c:pt>
                <c:pt idx="194">
                  <c:v>2.9</c:v>
                </c:pt>
                <c:pt idx="195">
                  <c:v>2.9</c:v>
                </c:pt>
                <c:pt idx="196">
                  <c:v>3.1</c:v>
                </c:pt>
                <c:pt idx="197">
                  <c:v>3</c:v>
                </c:pt>
                <c:pt idx="198">
                  <c:v>2.8</c:v>
                </c:pt>
                <c:pt idx="199">
                  <c:v>2.8</c:v>
                </c:pt>
                <c:pt idx="200">
                  <c:v>2.7</c:v>
                </c:pt>
                <c:pt idx="201">
                  <c:v>2.7</c:v>
                </c:pt>
                <c:pt idx="202">
                  <c:v>2.7</c:v>
                </c:pt>
                <c:pt idx="203">
                  <c:v>2.7</c:v>
                </c:pt>
                <c:pt idx="204">
                  <c:v>2.7</c:v>
                </c:pt>
                <c:pt idx="205">
                  <c:v>2.7</c:v>
                </c:pt>
                <c:pt idx="206">
                  <c:v>2.6</c:v>
                </c:pt>
                <c:pt idx="207">
                  <c:v>2.5</c:v>
                </c:pt>
                <c:pt idx="208">
                  <c:v>2.5</c:v>
                </c:pt>
                <c:pt idx="209">
                  <c:v>2.4</c:v>
                </c:pt>
                <c:pt idx="210">
                  <c:v>2.5</c:v>
                </c:pt>
                <c:pt idx="211">
                  <c:v>2.6</c:v>
                </c:pt>
                <c:pt idx="212">
                  <c:v>2.5</c:v>
                </c:pt>
                <c:pt idx="213">
                  <c:v>2.4</c:v>
                </c:pt>
                <c:pt idx="214">
                  <c:v>2.4</c:v>
                </c:pt>
                <c:pt idx="215">
                  <c:v>2.4</c:v>
                </c:pt>
                <c:pt idx="216">
                  <c:v>2.2999999999999998</c:v>
                </c:pt>
                <c:pt idx="217">
                  <c:v>2.2999999999999998</c:v>
                </c:pt>
                <c:pt idx="218">
                  <c:v>2.4</c:v>
                </c:pt>
                <c:pt idx="219">
                  <c:v>2.4</c:v>
                </c:pt>
                <c:pt idx="220">
                  <c:v>2.2999999999999998</c:v>
                </c:pt>
                <c:pt idx="221">
                  <c:v>2.2000000000000002</c:v>
                </c:pt>
                <c:pt idx="222">
                  <c:v>2.2000000000000002</c:v>
                </c:pt>
                <c:pt idx="223">
                  <c:v>2.2000000000000002</c:v>
                </c:pt>
                <c:pt idx="224">
                  <c:v>2.2000000000000002</c:v>
                </c:pt>
                <c:pt idx="225">
                  <c:v>2.2000000000000002</c:v>
                </c:pt>
                <c:pt idx="226">
                  <c:v>2.2000000000000002</c:v>
                </c:pt>
                <c:pt idx="227">
                  <c:v>2.1</c:v>
                </c:pt>
                <c:pt idx="228">
                  <c:v>2.2000000000000002</c:v>
                </c:pt>
                <c:pt idx="229">
                  <c:v>2.2000000000000002</c:v>
                </c:pt>
                <c:pt idx="230">
                  <c:v>2</c:v>
                </c:pt>
                <c:pt idx="231">
                  <c:v>2.1</c:v>
                </c:pt>
                <c:pt idx="232">
                  <c:v>2.1</c:v>
                </c:pt>
                <c:pt idx="233">
                  <c:v>2.2000000000000002</c:v>
                </c:pt>
                <c:pt idx="234">
                  <c:v>2.1</c:v>
                </c:pt>
                <c:pt idx="235">
                  <c:v>2</c:v>
                </c:pt>
                <c:pt idx="236">
                  <c:v>2.1</c:v>
                </c:pt>
                <c:pt idx="237">
                  <c:v>2.2000000000000002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2.1</c:v>
                </c:pt>
                <c:pt idx="242">
                  <c:v>2.2000000000000002</c:v>
                </c:pt>
                <c:pt idx="243">
                  <c:v>2.1</c:v>
                </c:pt>
                <c:pt idx="244">
                  <c:v>2.1</c:v>
                </c:pt>
                <c:pt idx="245">
                  <c:v>2.1</c:v>
                </c:pt>
                <c:pt idx="246">
                  <c:v>2.1</c:v>
                </c:pt>
                <c:pt idx="247">
                  <c:v>2.1</c:v>
                </c:pt>
                <c:pt idx="248">
                  <c:v>2.1</c:v>
                </c:pt>
                <c:pt idx="249">
                  <c:v>2</c:v>
                </c:pt>
                <c:pt idx="250">
                  <c:v>2.1</c:v>
                </c:pt>
                <c:pt idx="251">
                  <c:v>2.1</c:v>
                </c:pt>
                <c:pt idx="252">
                  <c:v>2.1</c:v>
                </c:pt>
                <c:pt idx="253">
                  <c:v>2</c:v>
                </c:pt>
                <c:pt idx="254">
                  <c:v>2.1</c:v>
                </c:pt>
                <c:pt idx="255">
                  <c:v>2.1</c:v>
                </c:pt>
                <c:pt idx="256">
                  <c:v>2.1</c:v>
                </c:pt>
                <c:pt idx="257">
                  <c:v>2.1</c:v>
                </c:pt>
                <c:pt idx="258">
                  <c:v>2.1</c:v>
                </c:pt>
                <c:pt idx="259">
                  <c:v>2.2000000000000002</c:v>
                </c:pt>
                <c:pt idx="260">
                  <c:v>2.2000000000000002</c:v>
                </c:pt>
                <c:pt idx="261">
                  <c:v>2.2000000000000002</c:v>
                </c:pt>
                <c:pt idx="262">
                  <c:v>2.2999999999999998</c:v>
                </c:pt>
                <c:pt idx="263">
                  <c:v>2.2999999999999998</c:v>
                </c:pt>
                <c:pt idx="264">
                  <c:v>2.2999999999999998</c:v>
                </c:pt>
                <c:pt idx="265">
                  <c:v>2.2999999999999998</c:v>
                </c:pt>
                <c:pt idx="266">
                  <c:v>2.2999999999999998</c:v>
                </c:pt>
                <c:pt idx="267">
                  <c:v>2.2999999999999998</c:v>
                </c:pt>
                <c:pt idx="268">
                  <c:v>2.5</c:v>
                </c:pt>
                <c:pt idx="269">
                  <c:v>2.5</c:v>
                </c:pt>
                <c:pt idx="270">
                  <c:v>2.5</c:v>
                </c:pt>
                <c:pt idx="271">
                  <c:v>2.5</c:v>
                </c:pt>
                <c:pt idx="272">
                  <c:v>2.6</c:v>
                </c:pt>
                <c:pt idx="273">
                  <c:v>2.7</c:v>
                </c:pt>
                <c:pt idx="274">
                  <c:v>2.7</c:v>
                </c:pt>
                <c:pt idx="275">
                  <c:v>2.8</c:v>
                </c:pt>
                <c:pt idx="276">
                  <c:v>2.8</c:v>
                </c:pt>
                <c:pt idx="277">
                  <c:v>2.9</c:v>
                </c:pt>
                <c:pt idx="278">
                  <c:v>2.9</c:v>
                </c:pt>
                <c:pt idx="279">
                  <c:v>2.8</c:v>
                </c:pt>
                <c:pt idx="280">
                  <c:v>2.8</c:v>
                </c:pt>
                <c:pt idx="281">
                  <c:v>2.8</c:v>
                </c:pt>
                <c:pt idx="282">
                  <c:v>2.9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2.9</c:v>
                </c:pt>
                <c:pt idx="287">
                  <c:v>2.9</c:v>
                </c:pt>
                <c:pt idx="288">
                  <c:v>3</c:v>
                </c:pt>
                <c:pt idx="289">
                  <c:v>3</c:v>
                </c:pt>
                <c:pt idx="290">
                  <c:v>3.1</c:v>
                </c:pt>
                <c:pt idx="291">
                  <c:v>3.1</c:v>
                </c:pt>
                <c:pt idx="292">
                  <c:v>3</c:v>
                </c:pt>
                <c:pt idx="293">
                  <c:v>3.1</c:v>
                </c:pt>
                <c:pt idx="294">
                  <c:v>3.1</c:v>
                </c:pt>
                <c:pt idx="295">
                  <c:v>3.2</c:v>
                </c:pt>
                <c:pt idx="296">
                  <c:v>3.2</c:v>
                </c:pt>
                <c:pt idx="297">
                  <c:v>3.2</c:v>
                </c:pt>
                <c:pt idx="298">
                  <c:v>3.4</c:v>
                </c:pt>
                <c:pt idx="299">
                  <c:v>3.4</c:v>
                </c:pt>
                <c:pt idx="300">
                  <c:v>3.5</c:v>
                </c:pt>
                <c:pt idx="301">
                  <c:v>3.4</c:v>
                </c:pt>
                <c:pt idx="302">
                  <c:v>3.2</c:v>
                </c:pt>
                <c:pt idx="303">
                  <c:v>3.4</c:v>
                </c:pt>
                <c:pt idx="304">
                  <c:v>3.4</c:v>
                </c:pt>
                <c:pt idx="305">
                  <c:v>3.4</c:v>
                </c:pt>
                <c:pt idx="306">
                  <c:v>3.4</c:v>
                </c:pt>
                <c:pt idx="307">
                  <c:v>3.3</c:v>
                </c:pt>
                <c:pt idx="308">
                  <c:v>3.3</c:v>
                </c:pt>
                <c:pt idx="309">
                  <c:v>3.4</c:v>
                </c:pt>
                <c:pt idx="310">
                  <c:v>3.3</c:v>
                </c:pt>
                <c:pt idx="311">
                  <c:v>3.4</c:v>
                </c:pt>
                <c:pt idx="312">
                  <c:v>3.3</c:v>
                </c:pt>
                <c:pt idx="313">
                  <c:v>3.4</c:v>
                </c:pt>
                <c:pt idx="314">
                  <c:v>3.3</c:v>
                </c:pt>
                <c:pt idx="315">
                  <c:v>3.2</c:v>
                </c:pt>
                <c:pt idx="316">
                  <c:v>3.4</c:v>
                </c:pt>
                <c:pt idx="317">
                  <c:v>3.4</c:v>
                </c:pt>
                <c:pt idx="318">
                  <c:v>3.4</c:v>
                </c:pt>
                <c:pt idx="319">
                  <c:v>3.4</c:v>
                </c:pt>
                <c:pt idx="320">
                  <c:v>3.5</c:v>
                </c:pt>
                <c:pt idx="321">
                  <c:v>3.5</c:v>
                </c:pt>
                <c:pt idx="322">
                  <c:v>3.5</c:v>
                </c:pt>
                <c:pt idx="323">
                  <c:v>3.5</c:v>
                </c:pt>
                <c:pt idx="324">
                  <c:v>3.6</c:v>
                </c:pt>
                <c:pt idx="325">
                  <c:v>3.6</c:v>
                </c:pt>
                <c:pt idx="326">
                  <c:v>3.8</c:v>
                </c:pt>
                <c:pt idx="327">
                  <c:v>4</c:v>
                </c:pt>
                <c:pt idx="328">
                  <c:v>4.0999999999999996</c:v>
                </c:pt>
                <c:pt idx="329">
                  <c:v>4.0999999999999996</c:v>
                </c:pt>
                <c:pt idx="330">
                  <c:v>4.0999999999999996</c:v>
                </c:pt>
                <c:pt idx="331">
                  <c:v>4.4000000000000004</c:v>
                </c:pt>
                <c:pt idx="332">
                  <c:v>4.3</c:v>
                </c:pt>
                <c:pt idx="333">
                  <c:v>4.3</c:v>
                </c:pt>
                <c:pt idx="334">
                  <c:v>4.5</c:v>
                </c:pt>
                <c:pt idx="335">
                  <c:v>4.4000000000000004</c:v>
                </c:pt>
                <c:pt idx="336">
                  <c:v>4.5</c:v>
                </c:pt>
                <c:pt idx="337">
                  <c:v>4.5999999999999996</c:v>
                </c:pt>
                <c:pt idx="338">
                  <c:v>4.7</c:v>
                </c:pt>
                <c:pt idx="339">
                  <c:v>4.7</c:v>
                </c:pt>
                <c:pt idx="340">
                  <c:v>4.7</c:v>
                </c:pt>
                <c:pt idx="341">
                  <c:v>4.8</c:v>
                </c:pt>
                <c:pt idx="342">
                  <c:v>4.8</c:v>
                </c:pt>
                <c:pt idx="343">
                  <c:v>4.7</c:v>
                </c:pt>
                <c:pt idx="344">
                  <c:v>4.5999999999999996</c:v>
                </c:pt>
                <c:pt idx="345">
                  <c:v>4.5999999999999996</c:v>
                </c:pt>
                <c:pt idx="346">
                  <c:v>4.5999999999999996</c:v>
                </c:pt>
                <c:pt idx="347">
                  <c:v>4.7</c:v>
                </c:pt>
                <c:pt idx="348">
                  <c:v>4.7</c:v>
                </c:pt>
                <c:pt idx="349">
                  <c:v>4.9000000000000004</c:v>
                </c:pt>
                <c:pt idx="350">
                  <c:v>4.9000000000000004</c:v>
                </c:pt>
                <c:pt idx="351">
                  <c:v>4.8</c:v>
                </c:pt>
                <c:pt idx="352">
                  <c:v>4.5999999999999996</c:v>
                </c:pt>
                <c:pt idx="353">
                  <c:v>4.7</c:v>
                </c:pt>
                <c:pt idx="354">
                  <c:v>4.7</c:v>
                </c:pt>
                <c:pt idx="355">
                  <c:v>4.5999999999999996</c:v>
                </c:pt>
                <c:pt idx="356">
                  <c:v>4.7</c:v>
                </c:pt>
                <c:pt idx="357">
                  <c:v>4.7</c:v>
                </c:pt>
                <c:pt idx="358">
                  <c:v>4.7</c:v>
                </c:pt>
                <c:pt idx="359">
                  <c:v>4.8</c:v>
                </c:pt>
                <c:pt idx="360">
                  <c:v>4.8</c:v>
                </c:pt>
                <c:pt idx="361">
                  <c:v>4.7</c:v>
                </c:pt>
                <c:pt idx="362">
                  <c:v>4.8</c:v>
                </c:pt>
                <c:pt idx="363">
                  <c:v>4.8</c:v>
                </c:pt>
                <c:pt idx="364">
                  <c:v>4.9000000000000004</c:v>
                </c:pt>
                <c:pt idx="365">
                  <c:v>5</c:v>
                </c:pt>
                <c:pt idx="366">
                  <c:v>5</c:v>
                </c:pt>
                <c:pt idx="367">
                  <c:v>5.0999999999999996</c:v>
                </c:pt>
                <c:pt idx="368">
                  <c:v>5.3</c:v>
                </c:pt>
                <c:pt idx="369">
                  <c:v>5.3</c:v>
                </c:pt>
                <c:pt idx="370">
                  <c:v>5.4</c:v>
                </c:pt>
                <c:pt idx="371">
                  <c:v>5.4</c:v>
                </c:pt>
                <c:pt idx="372">
                  <c:v>5.2</c:v>
                </c:pt>
                <c:pt idx="373">
                  <c:v>5.3</c:v>
                </c:pt>
                <c:pt idx="374">
                  <c:v>5.3</c:v>
                </c:pt>
                <c:pt idx="375">
                  <c:v>5.3</c:v>
                </c:pt>
                <c:pt idx="376">
                  <c:v>5.4</c:v>
                </c:pt>
                <c:pt idx="377">
                  <c:v>5.5</c:v>
                </c:pt>
                <c:pt idx="378">
                  <c:v>5.4</c:v>
                </c:pt>
                <c:pt idx="379">
                  <c:v>5.5</c:v>
                </c:pt>
                <c:pt idx="380">
                  <c:v>5.4</c:v>
                </c:pt>
                <c:pt idx="381">
                  <c:v>5.4</c:v>
                </c:pt>
                <c:pt idx="382">
                  <c:v>5.2</c:v>
                </c:pt>
                <c:pt idx="383">
                  <c:v>5.4</c:v>
                </c:pt>
                <c:pt idx="384">
                  <c:v>5.4</c:v>
                </c:pt>
                <c:pt idx="385">
                  <c:v>5.2</c:v>
                </c:pt>
                <c:pt idx="386">
                  <c:v>5.4</c:v>
                </c:pt>
                <c:pt idx="387">
                  <c:v>5.5</c:v>
                </c:pt>
                <c:pt idx="388">
                  <c:v>5.4</c:v>
                </c:pt>
                <c:pt idx="389">
                  <c:v>5.4</c:v>
                </c:pt>
                <c:pt idx="390">
                  <c:v>5.2</c:v>
                </c:pt>
                <c:pt idx="391">
                  <c:v>5.0999999999999996</c:v>
                </c:pt>
                <c:pt idx="392">
                  <c:v>5.2</c:v>
                </c:pt>
                <c:pt idx="393">
                  <c:v>5.0999999999999996</c:v>
                </c:pt>
                <c:pt idx="394">
                  <c:v>5.0999999999999996</c:v>
                </c:pt>
                <c:pt idx="395">
                  <c:v>4.9000000000000004</c:v>
                </c:pt>
                <c:pt idx="396">
                  <c:v>4.9000000000000004</c:v>
                </c:pt>
                <c:pt idx="397">
                  <c:v>5</c:v>
                </c:pt>
                <c:pt idx="398">
                  <c:v>4.8</c:v>
                </c:pt>
                <c:pt idx="399">
                  <c:v>4.8</c:v>
                </c:pt>
                <c:pt idx="400">
                  <c:v>4.7</c:v>
                </c:pt>
                <c:pt idx="401">
                  <c:v>4.7</c:v>
                </c:pt>
                <c:pt idx="402">
                  <c:v>4.9000000000000004</c:v>
                </c:pt>
                <c:pt idx="403">
                  <c:v>4.8</c:v>
                </c:pt>
                <c:pt idx="404">
                  <c:v>4.5999999999999996</c:v>
                </c:pt>
                <c:pt idx="405">
                  <c:v>4.5999999999999996</c:v>
                </c:pt>
                <c:pt idx="406">
                  <c:v>4.5</c:v>
                </c:pt>
                <c:pt idx="407">
                  <c:v>4.5</c:v>
                </c:pt>
                <c:pt idx="408">
                  <c:v>4.5</c:v>
                </c:pt>
                <c:pt idx="409">
                  <c:v>4.5999999999999996</c:v>
                </c:pt>
                <c:pt idx="410">
                  <c:v>4.5</c:v>
                </c:pt>
                <c:pt idx="411">
                  <c:v>4.5</c:v>
                </c:pt>
                <c:pt idx="412">
                  <c:v>4.5</c:v>
                </c:pt>
                <c:pt idx="413">
                  <c:v>4.3</c:v>
                </c:pt>
                <c:pt idx="414">
                  <c:v>4.4000000000000004</c:v>
                </c:pt>
                <c:pt idx="415">
                  <c:v>4.3</c:v>
                </c:pt>
                <c:pt idx="416">
                  <c:v>4.2</c:v>
                </c:pt>
                <c:pt idx="417">
                  <c:v>4.4000000000000004</c:v>
                </c:pt>
                <c:pt idx="418">
                  <c:v>4.5</c:v>
                </c:pt>
                <c:pt idx="419">
                  <c:v>4.4000000000000004</c:v>
                </c:pt>
                <c:pt idx="420">
                  <c:v>4.4000000000000004</c:v>
                </c:pt>
                <c:pt idx="421">
                  <c:v>4.0999999999999996</c:v>
                </c:pt>
                <c:pt idx="422">
                  <c:v>4.0999999999999996</c:v>
                </c:pt>
                <c:pt idx="423">
                  <c:v>4.0999999999999996</c:v>
                </c:pt>
                <c:pt idx="424">
                  <c:v>4.0999999999999996</c:v>
                </c:pt>
                <c:pt idx="425">
                  <c:v>4.2</c:v>
                </c:pt>
                <c:pt idx="426">
                  <c:v>4.0999999999999996</c:v>
                </c:pt>
                <c:pt idx="427">
                  <c:v>4.0999999999999996</c:v>
                </c:pt>
                <c:pt idx="428">
                  <c:v>4.0999999999999996</c:v>
                </c:pt>
                <c:pt idx="429">
                  <c:v>4.0999999999999996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3.8</c:v>
                </c:pt>
                <c:pt idx="436">
                  <c:v>3.8</c:v>
                </c:pt>
                <c:pt idx="437">
                  <c:v>3.7</c:v>
                </c:pt>
                <c:pt idx="438">
                  <c:v>3.6</c:v>
                </c:pt>
                <c:pt idx="439">
                  <c:v>3.7</c:v>
                </c:pt>
                <c:pt idx="440">
                  <c:v>3.9</c:v>
                </c:pt>
                <c:pt idx="441">
                  <c:v>4</c:v>
                </c:pt>
                <c:pt idx="442">
                  <c:v>3.8</c:v>
                </c:pt>
                <c:pt idx="443">
                  <c:v>3.7</c:v>
                </c:pt>
                <c:pt idx="444">
                  <c:v>3.9</c:v>
                </c:pt>
                <c:pt idx="445">
                  <c:v>4</c:v>
                </c:pt>
                <c:pt idx="446">
                  <c:v>3.8</c:v>
                </c:pt>
                <c:pt idx="447">
                  <c:v>3.9</c:v>
                </c:pt>
                <c:pt idx="448">
                  <c:v>4</c:v>
                </c:pt>
                <c:pt idx="449">
                  <c:v>4</c:v>
                </c:pt>
                <c:pt idx="450">
                  <c:v>3.9</c:v>
                </c:pt>
                <c:pt idx="451">
                  <c:v>4.0999999999999996</c:v>
                </c:pt>
                <c:pt idx="452">
                  <c:v>4</c:v>
                </c:pt>
                <c:pt idx="453">
                  <c:v>3.8</c:v>
                </c:pt>
                <c:pt idx="454">
                  <c:v>4</c:v>
                </c:pt>
                <c:pt idx="455">
                  <c:v>4.4000000000000004</c:v>
                </c:pt>
                <c:pt idx="456">
                  <c:v>4.3</c:v>
                </c:pt>
                <c:pt idx="457">
                  <c:v>4.5999999999999996</c:v>
                </c:pt>
                <c:pt idx="458">
                  <c:v>4.8</c:v>
                </c:pt>
                <c:pt idx="459">
                  <c:v>4.9000000000000004</c:v>
                </c:pt>
                <c:pt idx="460">
                  <c:v>5.0999999999999996</c:v>
                </c:pt>
                <c:pt idx="461">
                  <c:v>5.2</c:v>
                </c:pt>
                <c:pt idx="462">
                  <c:v>5.5</c:v>
                </c:pt>
                <c:pt idx="463">
                  <c:v>5.4</c:v>
                </c:pt>
                <c:pt idx="464">
                  <c:v>5.4</c:v>
                </c:pt>
                <c:pt idx="465">
                  <c:v>5.2</c:v>
                </c:pt>
                <c:pt idx="466">
                  <c:v>5.2</c:v>
                </c:pt>
                <c:pt idx="467">
                  <c:v>5.2</c:v>
                </c:pt>
                <c:pt idx="468">
                  <c:v>5</c:v>
                </c:pt>
                <c:pt idx="469">
                  <c:v>5</c:v>
                </c:pt>
                <c:pt idx="470">
                  <c:v>5.0999999999999996</c:v>
                </c:pt>
                <c:pt idx="471">
                  <c:v>5.0999999999999996</c:v>
                </c:pt>
                <c:pt idx="472">
                  <c:v>5.0999999999999996</c:v>
                </c:pt>
                <c:pt idx="473">
                  <c:v>5.2</c:v>
                </c:pt>
                <c:pt idx="474">
                  <c:v>5</c:v>
                </c:pt>
                <c:pt idx="475">
                  <c:v>5.0999999999999996</c:v>
                </c:pt>
                <c:pt idx="476">
                  <c:v>5.0999999999999996</c:v>
                </c:pt>
                <c:pt idx="477">
                  <c:v>5.0999999999999996</c:v>
                </c:pt>
                <c:pt idx="478">
                  <c:v>5.0999999999999996</c:v>
                </c:pt>
                <c:pt idx="479">
                  <c:v>4.9000000000000004</c:v>
                </c:pt>
                <c:pt idx="480">
                  <c:v>4.8</c:v>
                </c:pt>
                <c:pt idx="481">
                  <c:v>4.7</c:v>
                </c:pt>
                <c:pt idx="482" formatCode="0.0_);[Red]\(0.0\)">
                  <c:v>4.7</c:v>
                </c:pt>
                <c:pt idx="483" formatCode="0.0_);[Red]\(0.0\)">
                  <c:v>4.7</c:v>
                </c:pt>
                <c:pt idx="484" formatCode="0.0_);[Red]\(0.0\)">
                  <c:v>4.5999999999999996</c:v>
                </c:pt>
                <c:pt idx="485" formatCode="0.0_);[Red]\(0.0\)">
                  <c:v>4.7</c:v>
                </c:pt>
                <c:pt idx="486" formatCode="0.0_);[Red]\(0.0\)">
                  <c:v>4.7</c:v>
                </c:pt>
                <c:pt idx="487" formatCode="0.0_);[Red]\(0.0\)">
                  <c:v>4.5</c:v>
                </c:pt>
                <c:pt idx="488">
                  <c:v>4.2</c:v>
                </c:pt>
                <c:pt idx="489">
                  <c:v>4.5</c:v>
                </c:pt>
                <c:pt idx="490">
                  <c:v>4.5</c:v>
                </c:pt>
                <c:pt idx="491">
                  <c:v>4.5</c:v>
                </c:pt>
                <c:pt idx="492">
                  <c:v>4.5</c:v>
                </c:pt>
                <c:pt idx="493">
                  <c:v>4.5</c:v>
                </c:pt>
                <c:pt idx="494">
                  <c:v>4.5</c:v>
                </c:pt>
                <c:pt idx="495">
                  <c:v>4.5</c:v>
                </c:pt>
                <c:pt idx="496">
                  <c:v>4.4000000000000004</c:v>
                </c:pt>
                <c:pt idx="497">
                  <c:v>4.3</c:v>
                </c:pt>
                <c:pt idx="498">
                  <c:v>4.3</c:v>
                </c:pt>
                <c:pt idx="499">
                  <c:v>4.2</c:v>
                </c:pt>
                <c:pt idx="500">
                  <c:v>4.3</c:v>
                </c:pt>
                <c:pt idx="501">
                  <c:v>4.2</c:v>
                </c:pt>
                <c:pt idx="502">
                  <c:v>4.2</c:v>
                </c:pt>
                <c:pt idx="503">
                  <c:v>4.3</c:v>
                </c:pt>
                <c:pt idx="504">
                  <c:v>4.2</c:v>
                </c:pt>
                <c:pt idx="505">
                  <c:v>4.3</c:v>
                </c:pt>
                <c:pt idx="506">
                  <c:v>4.0999999999999996</c:v>
                </c:pt>
                <c:pt idx="507">
                  <c:v>4.0999999999999996</c:v>
                </c:pt>
                <c:pt idx="508">
                  <c:v>4.0999999999999996</c:v>
                </c:pt>
                <c:pt idx="509">
                  <c:v>3.9</c:v>
                </c:pt>
                <c:pt idx="510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91552"/>
        <c:axId val="209993088"/>
      </c:lineChart>
      <c:dateAx>
        <c:axId val="20999155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209993088"/>
        <c:crosses val="autoZero"/>
        <c:auto val="1"/>
        <c:lblOffset val="100"/>
        <c:baseTimeUnit val="months"/>
      </c:dateAx>
      <c:valAx>
        <c:axId val="2099930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999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利子率!$C$7</c:f>
              <c:strCache>
                <c:ptCount val="1"/>
                <c:pt idx="0">
                  <c:v>インフレ率</c:v>
                </c:pt>
              </c:strCache>
            </c:strRef>
          </c:tx>
          <c:marker>
            <c:symbol val="none"/>
          </c:marker>
          <c:cat>
            <c:numRef>
              <c:f>利子率!$A$8:$A$171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利子率!$C$8:$C$171</c:f>
              <c:numCache>
                <c:formatCode>General</c:formatCode>
                <c:ptCount val="164"/>
                <c:pt idx="4" formatCode="0.000">
                  <c:v>5.9496885981698773</c:v>
                </c:pt>
                <c:pt idx="5" formatCode="0.000">
                  <c:v>6.3864462024239907</c:v>
                </c:pt>
                <c:pt idx="6" formatCode="0.000">
                  <c:v>7.2900955253895905</c:v>
                </c:pt>
                <c:pt idx="7" formatCode="0.000">
                  <c:v>5.4899280809661315</c:v>
                </c:pt>
                <c:pt idx="8" formatCode="0.000">
                  <c:v>4.7277900254814291</c:v>
                </c:pt>
                <c:pt idx="9" formatCode="0.000">
                  <c:v>5.1318057062616793</c:v>
                </c:pt>
                <c:pt idx="10" formatCode="0.000">
                  <c:v>4.8984692283659754</c:v>
                </c:pt>
                <c:pt idx="11" formatCode="0.000">
                  <c:v>5.1085883514313766</c:v>
                </c:pt>
                <c:pt idx="12" formatCode="0.000">
                  <c:v>7.4452542168467595</c:v>
                </c:pt>
                <c:pt idx="13" formatCode="0.000">
                  <c:v>10.41223969400772</c:v>
                </c:pt>
                <c:pt idx="14" formatCode="0.000">
                  <c:v>12.674965751384997</c:v>
                </c:pt>
                <c:pt idx="15" formatCode="0.000">
                  <c:v>15.757806996947377</c:v>
                </c:pt>
                <c:pt idx="16" formatCode="0.000">
                  <c:v>23.15190427549993</c:v>
                </c:pt>
                <c:pt idx="17" formatCode="0.000">
                  <c:v>22.594303310238558</c:v>
                </c:pt>
                <c:pt idx="18" formatCode="0.000">
                  <c:v>23.431305175239217</c:v>
                </c:pt>
                <c:pt idx="19" formatCode="0.000">
                  <c:v>23.470500240866286</c:v>
                </c:pt>
                <c:pt idx="20" formatCode="0.000">
                  <c:v>15.178444476041374</c:v>
                </c:pt>
                <c:pt idx="21" formatCode="0.000">
                  <c:v>13.267548777752854</c:v>
                </c:pt>
                <c:pt idx="22" formatCode="0.000">
                  <c:v>10.372813122336558</c:v>
                </c:pt>
                <c:pt idx="23" formatCode="0.000">
                  <c:v>8.6307445891000505</c:v>
                </c:pt>
                <c:pt idx="24" formatCode="0.000">
                  <c:v>8.9411791837568053</c:v>
                </c:pt>
                <c:pt idx="25" formatCode="0.000">
                  <c:v>9.4285827426443856</c:v>
                </c:pt>
                <c:pt idx="26" formatCode="0.000">
                  <c:v>9.7549618764913877</c:v>
                </c:pt>
                <c:pt idx="27" formatCode="0.000">
                  <c:v>9.510217198162664</c:v>
                </c:pt>
                <c:pt idx="28" formatCode="0.000">
                  <c:v>9.4059352514254257</c:v>
                </c:pt>
                <c:pt idx="29" formatCode="0.000">
                  <c:v>8.8405587319968753</c:v>
                </c:pt>
                <c:pt idx="30" formatCode="0.000">
                  <c:v>7.9722826183027022</c:v>
                </c:pt>
                <c:pt idx="31" formatCode="0.000">
                  <c:v>6.457570945246168</c:v>
                </c:pt>
                <c:pt idx="32" formatCode="0.000">
                  <c:v>4.66605672461111</c:v>
                </c:pt>
                <c:pt idx="33" formatCode="0.000">
                  <c:v>4.032982012833771</c:v>
                </c:pt>
                <c:pt idx="34" formatCode="0.000">
                  <c:v>4.3712447405903951</c:v>
                </c:pt>
                <c:pt idx="35" formatCode="0.000">
                  <c:v>3.6790816078349056</c:v>
                </c:pt>
                <c:pt idx="36" formatCode="0.000">
                  <c:v>3.0297532656022943</c:v>
                </c:pt>
                <c:pt idx="37" formatCode="0.000">
                  <c:v>3.2949824224991104</c:v>
                </c:pt>
                <c:pt idx="38" formatCode="0.000">
                  <c:v>3.562297062006925</c:v>
                </c:pt>
                <c:pt idx="39" formatCode="0.000">
                  <c:v>4.9888961871695825</c:v>
                </c:pt>
                <c:pt idx="40" formatCode="0.000">
                  <c:v>7.2350787089296986</c:v>
                </c:pt>
                <c:pt idx="41" formatCode="0.000">
                  <c:v>8.1170137062591259</c:v>
                </c:pt>
                <c:pt idx="42" formatCode="0.000">
                  <c:v>8.1215352458271202</c:v>
                </c:pt>
                <c:pt idx="43" formatCode="0.000">
                  <c:v>7.7146517309182485</c:v>
                </c:pt>
                <c:pt idx="44" formatCode="0.000">
                  <c:v>6.544864886146093</c:v>
                </c:pt>
                <c:pt idx="45" formatCode="0.000">
                  <c:v>4.949276710211902</c:v>
                </c:pt>
                <c:pt idx="46" formatCode="0.000">
                  <c:v>4.2110276812730945</c:v>
                </c:pt>
                <c:pt idx="47" formatCode="0.000">
                  <c:v>4.0311985728311468</c:v>
                </c:pt>
                <c:pt idx="48" formatCode="0.000">
                  <c:v>3.1090188166393982</c:v>
                </c:pt>
                <c:pt idx="49" formatCode="0.000">
                  <c:v>2.5631237388886299</c:v>
                </c:pt>
                <c:pt idx="50" formatCode="0.000">
                  <c:v>2.7584352735582756</c:v>
                </c:pt>
                <c:pt idx="51" formatCode="0.000">
                  <c:v>2.5297104724430781</c:v>
                </c:pt>
                <c:pt idx="52" formatCode="0.000">
                  <c:v>2.2094792912272267</c:v>
                </c:pt>
                <c:pt idx="53" formatCode="0.000">
                  <c:v>2.2624554687083864</c:v>
                </c:pt>
                <c:pt idx="54" formatCode="0.000">
                  <c:v>1.4494649538212523</c:v>
                </c:pt>
                <c:pt idx="55" formatCode="0.000">
                  <c:v>1.6673365400821898</c:v>
                </c:pt>
                <c:pt idx="56" formatCode="0.000">
                  <c:v>2.4196628174400154</c:v>
                </c:pt>
                <c:pt idx="57" formatCode="0.000">
                  <c:v>2.010919017288566</c:v>
                </c:pt>
                <c:pt idx="58" formatCode="0.000">
                  <c:v>2.2140554480980175</c:v>
                </c:pt>
                <c:pt idx="59" formatCode="0.000">
                  <c:v>2.3490403621756211</c:v>
                </c:pt>
                <c:pt idx="60" formatCode="0.000">
                  <c:v>2.0768679943969901</c:v>
                </c:pt>
                <c:pt idx="61" formatCode="0.000">
                  <c:v>2.1980962575020793</c:v>
                </c:pt>
                <c:pt idx="62" formatCode="0.000">
                  <c:v>2.4070546381217186</c:v>
                </c:pt>
                <c:pt idx="63" formatCode="0.000">
                  <c:v>1.528838605978281</c:v>
                </c:pt>
                <c:pt idx="64" formatCode="0.000">
                  <c:v>1.5158066074925207</c:v>
                </c:pt>
                <c:pt idx="65" formatCode="0.000">
                  <c:v>0.87154933792178713</c:v>
                </c:pt>
                <c:pt idx="66" formatCode="0.000">
                  <c:v>0.2229750538959154</c:v>
                </c:pt>
                <c:pt idx="67" formatCode="0.000">
                  <c:v>-0.15217711452549426</c:v>
                </c:pt>
                <c:pt idx="68" formatCode="0.000">
                  <c:v>-0.85932606789425747</c:v>
                </c:pt>
                <c:pt idx="69" formatCode="0.000">
                  <c:v>0.14832943968549311</c:v>
                </c:pt>
                <c:pt idx="70" formatCode="0.000">
                  <c:v>0.44864545946213175</c:v>
                </c:pt>
                <c:pt idx="71" formatCode="0.000">
                  <c:v>0.75344149459183762</c:v>
                </c:pt>
                <c:pt idx="72" formatCode="0.000">
                  <c:v>0.75805625689379896</c:v>
                </c:pt>
                <c:pt idx="73" formatCode="0.000">
                  <c:v>0.1876056824774297</c:v>
                </c:pt>
                <c:pt idx="74" formatCode="0.000">
                  <c:v>0.60082475740628671</c:v>
                </c:pt>
                <c:pt idx="75" formatCode="0.000">
                  <c:v>1.0466861039610971</c:v>
                </c:pt>
                <c:pt idx="76" formatCode="0.000">
                  <c:v>1.057188529221265</c:v>
                </c:pt>
                <c:pt idx="77" formatCode="0.000">
                  <c:v>2.766929890480851</c:v>
                </c:pt>
                <c:pt idx="78" formatCode="0.000">
                  <c:v>2.7234466987787473</c:v>
                </c:pt>
                <c:pt idx="79" formatCode="0.000">
                  <c:v>2.5956465574482617</c:v>
                </c:pt>
                <c:pt idx="80" formatCode="0.000">
                  <c:v>3.5315869805303315</c:v>
                </c:pt>
                <c:pt idx="81" formatCode="0.000">
                  <c:v>2.5090207266929712</c:v>
                </c:pt>
                <c:pt idx="82" formatCode="0.000">
                  <c:v>2.6133497531113168</c:v>
                </c:pt>
                <c:pt idx="83" formatCode="0.000">
                  <c:v>3.6043350866664818</c:v>
                </c:pt>
                <c:pt idx="84" formatCode="0.000">
                  <c:v>3.7455203576523326</c:v>
                </c:pt>
                <c:pt idx="85" formatCode="0.000">
                  <c:v>3.4053700065487749</c:v>
                </c:pt>
                <c:pt idx="86" formatCode="0.000">
                  <c:v>3.1549308777031708</c:v>
                </c:pt>
                <c:pt idx="87" formatCode="0.000">
                  <c:v>2.7838353550497308</c:v>
                </c:pt>
                <c:pt idx="88" formatCode="0.000">
                  <c:v>1.9015643198271597</c:v>
                </c:pt>
                <c:pt idx="89" formatCode="0.000">
                  <c:v>2.2279019270785652</c:v>
                </c:pt>
                <c:pt idx="90" formatCode="0.000">
                  <c:v>1.8155987112939642</c:v>
                </c:pt>
                <c:pt idx="91" formatCode="0.000">
                  <c:v>0.91828277805402014</c:v>
                </c:pt>
                <c:pt idx="92" formatCode="0.000">
                  <c:v>1.2902413985568055</c:v>
                </c:pt>
                <c:pt idx="93" formatCode="0.000">
                  <c:v>0.90603358630006747</c:v>
                </c:pt>
                <c:pt idx="94" formatCode="0.000">
                  <c:v>1.7546558259624607</c:v>
                </c:pt>
                <c:pt idx="95" formatCode="0.000">
                  <c:v>1.1431574797971968</c:v>
                </c:pt>
                <c:pt idx="96" formatCode="0.000">
                  <c:v>1.2782342011598102</c:v>
                </c:pt>
                <c:pt idx="97" formatCode="0.000">
                  <c:v>0.69946169953854287</c:v>
                </c:pt>
                <c:pt idx="98" formatCode="0.000">
                  <c:v>-2.1595473583934889E-3</c:v>
                </c:pt>
                <c:pt idx="99" formatCode="0.000">
                  <c:v>0.79463029122057538</c:v>
                </c:pt>
                <c:pt idx="100" formatCode="0.000">
                  <c:v>0.13040979620695003</c:v>
                </c:pt>
                <c:pt idx="101" formatCode="0.000">
                  <c:v>-3.3750313006993049E-2</c:v>
                </c:pt>
                <c:pt idx="102" formatCode="0.000">
                  <c:v>-1.0797969984254515E-3</c:v>
                </c:pt>
                <c:pt idx="103" formatCode="0.000">
                  <c:v>-0.59181130778459146</c:v>
                </c:pt>
                <c:pt idx="104" formatCode="0.000">
                  <c:v>-0.33041504311438907</c:v>
                </c:pt>
                <c:pt idx="105" formatCode="0.000">
                  <c:v>0.13286865606628281</c:v>
                </c:pt>
                <c:pt idx="106" formatCode="0.000">
                  <c:v>0.20084441037099354</c:v>
                </c:pt>
                <c:pt idx="107" formatCode="0.000">
                  <c:v>0.53050684472689369</c:v>
                </c:pt>
                <c:pt idx="108" formatCode="0.000">
                  <c:v>0.56516913820864201</c:v>
                </c:pt>
                <c:pt idx="109" formatCode="0.000">
                  <c:v>2.0773966196079079</c:v>
                </c:pt>
                <c:pt idx="110" formatCode="0.000">
                  <c:v>2.211326041273078</c:v>
                </c:pt>
                <c:pt idx="111" formatCode="0.000">
                  <c:v>2.2086324749581689</c:v>
                </c:pt>
                <c:pt idx="112" formatCode="0.000">
                  <c:v>2.0503672381708697</c:v>
                </c:pt>
                <c:pt idx="113" formatCode="0.000">
                  <c:v>0.32497975535966445</c:v>
                </c:pt>
                <c:pt idx="114" formatCode="0.000">
                  <c:v>-0.19399664723184717</c:v>
                </c:pt>
                <c:pt idx="115" formatCode="0.000">
                  <c:v>0.51314945477802676</c:v>
                </c:pt>
                <c:pt idx="116" formatCode="0.000">
                  <c:v>-9.7113568923652638E-2</c:v>
                </c:pt>
                <c:pt idx="117" formatCode="0.000">
                  <c:v>-0.25914164639922832</c:v>
                </c:pt>
                <c:pt idx="118" formatCode="0.000">
                  <c:v>2.1127578890068515E-3</c:v>
                </c:pt>
                <c:pt idx="119" formatCode="0.000">
                  <c:v>-0.96038164185457409</c:v>
                </c:pt>
                <c:pt idx="120" formatCode="0.000">
                  <c:v>-0.64918070534472017</c:v>
                </c:pt>
                <c:pt idx="121" formatCode="0.000">
                  <c:v>-0.67828735105896087</c:v>
                </c:pt>
                <c:pt idx="122" formatCode="0.000">
                  <c:v>-0.67712459726423813</c:v>
                </c:pt>
                <c:pt idx="123" formatCode="0.000">
                  <c:v>-0.84188065787101052</c:v>
                </c:pt>
                <c:pt idx="124" formatCode="0.000">
                  <c:v>-0.45981501790886792</c:v>
                </c:pt>
                <c:pt idx="125" formatCode="0.000">
                  <c:v>-0.81264205154592173</c:v>
                </c:pt>
                <c:pt idx="126" formatCode="0.000">
                  <c:v>-0.78277886497064297</c:v>
                </c:pt>
                <c:pt idx="127" formatCode="0.000">
                  <c:v>-0.98005795125276629</c:v>
                </c:pt>
                <c:pt idx="128" formatCode="0.000">
                  <c:v>-1.3695787507778381</c:v>
                </c:pt>
                <c:pt idx="129" formatCode="0.000">
                  <c:v>-0.88523314382065243</c:v>
                </c:pt>
                <c:pt idx="130" formatCode="0.000">
                  <c:v>-0.79002658434122197</c:v>
                </c:pt>
                <c:pt idx="131" formatCode="0.000">
                  <c:v>-0.52930544797349521</c:v>
                </c:pt>
                <c:pt idx="132" formatCode="0.000">
                  <c:v>-0.23364744704132343</c:v>
                </c:pt>
                <c:pt idx="133" formatCode="0.000">
                  <c:v>-0.23119117983834789</c:v>
                </c:pt>
                <c:pt idx="134" formatCode="0.000">
                  <c:v>-0.23230435111461398</c:v>
                </c:pt>
                <c:pt idx="135" formatCode="0.000">
                  <c:v>-0.29634436513134549</c:v>
                </c:pt>
                <c:pt idx="136" formatCode="0.000">
                  <c:v>-0.13838718553718365</c:v>
                </c:pt>
                <c:pt idx="137" formatCode="0.000">
                  <c:v>-0.30058915474350201</c:v>
                </c:pt>
                <c:pt idx="138" formatCode="0.000">
                  <c:v>-0.10071911280467177</c:v>
                </c:pt>
                <c:pt idx="139" formatCode="0.000">
                  <c:v>0.49573687978674097</c:v>
                </c:pt>
                <c:pt idx="140" formatCode="0.000">
                  <c:v>3.8547082770264647E-2</c:v>
                </c:pt>
                <c:pt idx="141" formatCode="0.000">
                  <c:v>-9.7574880497979494E-2</c:v>
                </c:pt>
                <c:pt idx="142" formatCode="0.000">
                  <c:v>-0.29920969612909637</c:v>
                </c:pt>
                <c:pt idx="143" formatCode="0.000">
                  <c:v>-0.72536511123315117</c:v>
                </c:pt>
                <c:pt idx="144" formatCode="0.000">
                  <c:v>-0.13443548207932346</c:v>
                </c:pt>
                <c:pt idx="145" formatCode="0.000">
                  <c:v>0.16571008417187338</c:v>
                </c:pt>
                <c:pt idx="146" formatCode="0.000">
                  <c:v>0.60021529461693968</c:v>
                </c:pt>
                <c:pt idx="147" formatCode="0.000">
                  <c:v>0.3338008720134949</c:v>
                </c:pt>
                <c:pt idx="148" formatCode="0.000">
                  <c:v>-9.6790343216372032E-2</c:v>
                </c:pt>
                <c:pt idx="149" formatCode="0.000">
                  <c:v>-6.5736135153429825E-2</c:v>
                </c:pt>
                <c:pt idx="150" formatCode="0.000">
                  <c:v>-0.13186480614873797</c:v>
                </c:pt>
                <c:pt idx="151" formatCode="0.000">
                  <c:v>0.531004139665748</c:v>
                </c:pt>
                <c:pt idx="152" formatCode="0.000">
                  <c:v>0.96507203347051784</c:v>
                </c:pt>
                <c:pt idx="153" formatCode="0.000">
                  <c:v>1.3627294055736368</c:v>
                </c:pt>
                <c:pt idx="154" formatCode="0.000">
                  <c:v>2.1580787254999292</c:v>
                </c:pt>
                <c:pt idx="155" formatCode="0.000">
                  <c:v>1.0251379786134012</c:v>
                </c:pt>
                <c:pt idx="156" formatCode="0.000">
                  <c:v>-0.13082875178184994</c:v>
                </c:pt>
                <c:pt idx="157" formatCode="0.000">
                  <c:v>-0.98532290686490809</c:v>
                </c:pt>
                <c:pt idx="158" formatCode="0.000">
                  <c:v>-2.2417391488595477</c:v>
                </c:pt>
                <c:pt idx="159" formatCode="0.000">
                  <c:v>-2.0305380979314762</c:v>
                </c:pt>
                <c:pt idx="160" formatCode="0.000">
                  <c:v>-1.1618403905200407</c:v>
                </c:pt>
                <c:pt idx="161" formatCode="0.000">
                  <c:v>-0.92740261726341899</c:v>
                </c:pt>
                <c:pt idx="162" formatCode="0.000">
                  <c:v>-0.79978325656975102</c:v>
                </c:pt>
                <c:pt idx="163" formatCode="0.000">
                  <c:v>0.10020040080161176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利子率!$D$7</c:f>
              <c:strCache>
                <c:ptCount val="1"/>
                <c:pt idx="0">
                  <c:v>名目利子率</c:v>
                </c:pt>
              </c:strCache>
            </c:strRef>
          </c:tx>
          <c:marker>
            <c:symbol val="none"/>
          </c:marker>
          <c:cat>
            <c:numRef>
              <c:f>利子率!$A$8:$A$171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利子率!$D$8:$D$171</c:f>
              <c:numCache>
                <c:formatCode>0.000</c:formatCode>
                <c:ptCount val="164"/>
                <c:pt idx="0">
                  <c:v>8.1999999999999993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8.4021739130434803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8</c:v>
                </c:pt>
                <c:pt idx="10">
                  <c:v>7.8010869565217398</c:v>
                </c:pt>
                <c:pt idx="11">
                  <c:v>7.7</c:v>
                </c:pt>
                <c:pt idx="12">
                  <c:v>7.7</c:v>
                </c:pt>
                <c:pt idx="13">
                  <c:v>7.9010989010988997</c:v>
                </c:pt>
                <c:pt idx="14">
                  <c:v>8.1989130434782602</c:v>
                </c:pt>
                <c:pt idx="15">
                  <c:v>8.6</c:v>
                </c:pt>
                <c:pt idx="16">
                  <c:v>9.3655555555555594</c:v>
                </c:pt>
                <c:pt idx="17">
                  <c:v>9.4</c:v>
                </c:pt>
                <c:pt idx="18">
                  <c:v>9.4</c:v>
                </c:pt>
                <c:pt idx="19">
                  <c:v>9.9</c:v>
                </c:pt>
                <c:pt idx="20">
                  <c:v>9.9</c:v>
                </c:pt>
                <c:pt idx="21">
                  <c:v>9.9</c:v>
                </c:pt>
                <c:pt idx="22">
                  <c:v>9.7673913043478304</c:v>
                </c:pt>
                <c:pt idx="23">
                  <c:v>9.4010869565217394</c:v>
                </c:pt>
                <c:pt idx="24">
                  <c:v>9.1999999999999993</c:v>
                </c:pt>
                <c:pt idx="25">
                  <c:v>9.1999999999999993</c:v>
                </c:pt>
                <c:pt idx="26">
                  <c:v>9.1999999999999993</c:v>
                </c:pt>
                <c:pt idx="27">
                  <c:v>9.1999999999999993</c:v>
                </c:pt>
                <c:pt idx="28">
                  <c:v>9.1999999999999993</c:v>
                </c:pt>
                <c:pt idx="29">
                  <c:v>8.6307692307692303</c:v>
                </c:pt>
                <c:pt idx="30">
                  <c:v>7.9684782608695697</c:v>
                </c:pt>
                <c:pt idx="31">
                  <c:v>7.6</c:v>
                </c:pt>
                <c:pt idx="32">
                  <c:v>7.5655555555555596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7.5021978021978004</c:v>
                </c:pt>
                <c:pt idx="38">
                  <c:v>8.0315217391304294</c:v>
                </c:pt>
                <c:pt idx="39">
                  <c:v>8.1999999999999993</c:v>
                </c:pt>
                <c:pt idx="40">
                  <c:v>8.4043956043955994</c:v>
                </c:pt>
                <c:pt idx="41">
                  <c:v>9.5</c:v>
                </c:pt>
                <c:pt idx="42">
                  <c:v>9.5</c:v>
                </c:pt>
                <c:pt idx="43">
                  <c:v>9.2315217391304305</c:v>
                </c:pt>
                <c:pt idx="44">
                  <c:v>8.8000000000000007</c:v>
                </c:pt>
                <c:pt idx="45">
                  <c:v>8.5989010989011003</c:v>
                </c:pt>
                <c:pt idx="46">
                  <c:v>8.5</c:v>
                </c:pt>
                <c:pt idx="47">
                  <c:v>8.7652173913043505</c:v>
                </c:pt>
                <c:pt idx="48">
                  <c:v>8.6</c:v>
                </c:pt>
                <c:pt idx="49">
                  <c:v>8.4</c:v>
                </c:pt>
                <c:pt idx="50">
                  <c:v>8.5630434782608695</c:v>
                </c:pt>
                <c:pt idx="51">
                  <c:v>8.9</c:v>
                </c:pt>
                <c:pt idx="52">
                  <c:v>8.4688888888888894</c:v>
                </c:pt>
                <c:pt idx="53">
                  <c:v>8.4</c:v>
                </c:pt>
                <c:pt idx="54">
                  <c:v>8.4</c:v>
                </c:pt>
                <c:pt idx="55">
                  <c:v>8.2673913043478304</c:v>
                </c:pt>
                <c:pt idx="56">
                  <c:v>8.1999999999999993</c:v>
                </c:pt>
                <c:pt idx="57">
                  <c:v>7.9</c:v>
                </c:pt>
                <c:pt idx="58">
                  <c:v>7.9</c:v>
                </c:pt>
                <c:pt idx="59">
                  <c:v>7.7010869565217401</c:v>
                </c:pt>
                <c:pt idx="60">
                  <c:v>7.4688888888888902</c:v>
                </c:pt>
                <c:pt idx="61">
                  <c:v>7.63406593406593</c:v>
                </c:pt>
                <c:pt idx="62">
                  <c:v>7.3010869565217398</c:v>
                </c:pt>
                <c:pt idx="63">
                  <c:v>7.1347826086956498</c:v>
                </c:pt>
                <c:pt idx="64">
                  <c:v>7.0759999999999996</c:v>
                </c:pt>
                <c:pt idx="65">
                  <c:v>6.4</c:v>
                </c:pt>
                <c:pt idx="66">
                  <c:v>6.4</c:v>
                </c:pt>
                <c:pt idx="67">
                  <c:v>6.3326086956521701</c:v>
                </c:pt>
                <c:pt idx="68">
                  <c:v>5.8172222222222203</c:v>
                </c:pt>
                <c:pt idx="69">
                  <c:v>5.1010989010988999</c:v>
                </c:pt>
                <c:pt idx="70">
                  <c:v>5.0989130434782597</c:v>
                </c:pt>
                <c:pt idx="71">
                  <c:v>5.7</c:v>
                </c:pt>
                <c:pt idx="72">
                  <c:v>5.55791208791209</c:v>
                </c:pt>
                <c:pt idx="73">
                  <c:v>5.5</c:v>
                </c:pt>
                <c:pt idx="74">
                  <c:v>5.6326086956521699</c:v>
                </c:pt>
                <c:pt idx="75">
                  <c:v>5.7</c:v>
                </c:pt>
                <c:pt idx="76">
                  <c:v>5.7</c:v>
                </c:pt>
                <c:pt idx="77">
                  <c:v>5.7</c:v>
                </c:pt>
                <c:pt idx="78">
                  <c:v>5.9932608695652201</c:v>
                </c:pt>
                <c:pt idx="79">
                  <c:v>6.2336956521739104</c:v>
                </c:pt>
                <c:pt idx="80">
                  <c:v>7.2485555555555603</c:v>
                </c:pt>
                <c:pt idx="81">
                  <c:v>7.7978021978022003</c:v>
                </c:pt>
                <c:pt idx="82">
                  <c:v>7.9815217391304296</c:v>
                </c:pt>
                <c:pt idx="83">
                  <c:v>8.4381521739130392</c:v>
                </c:pt>
                <c:pt idx="84">
                  <c:v>7.7069999999999999</c:v>
                </c:pt>
                <c:pt idx="85">
                  <c:v>7.7</c:v>
                </c:pt>
                <c:pt idx="86">
                  <c:v>7.7021739130434801</c:v>
                </c:pt>
                <c:pt idx="87">
                  <c:v>6.9</c:v>
                </c:pt>
                <c:pt idx="88">
                  <c:v>6.2341758241758196</c:v>
                </c:pt>
                <c:pt idx="89">
                  <c:v>6.0989010989011003</c:v>
                </c:pt>
                <c:pt idx="90">
                  <c:v>5.9695652173913096</c:v>
                </c:pt>
                <c:pt idx="91">
                  <c:v>5.5673913043478302</c:v>
                </c:pt>
                <c:pt idx="92">
                  <c:v>5.2</c:v>
                </c:pt>
                <c:pt idx="93">
                  <c:v>5.1329670329670298</c:v>
                </c:pt>
                <c:pt idx="94">
                  <c:v>5.0695652173913004</c:v>
                </c:pt>
                <c:pt idx="95">
                  <c:v>4.0336956521739102</c:v>
                </c:pt>
                <c:pt idx="96">
                  <c:v>3.8033333333333301</c:v>
                </c:pt>
                <c:pt idx="97">
                  <c:v>4.4000000000000004</c:v>
                </c:pt>
                <c:pt idx="98">
                  <c:v>4.5978260869565197</c:v>
                </c:pt>
                <c:pt idx="99">
                  <c:v>4.9000000000000004</c:v>
                </c:pt>
                <c:pt idx="100">
                  <c:v>4.80355555555556</c:v>
                </c:pt>
                <c:pt idx="101">
                  <c:v>3.6164835164835201</c:v>
                </c:pt>
                <c:pt idx="102">
                  <c:v>2.8058695652173902</c:v>
                </c:pt>
                <c:pt idx="103">
                  <c:v>2.78652173913044</c:v>
                </c:pt>
                <c:pt idx="104">
                  <c:v>2.9204395604395601</c:v>
                </c:pt>
                <c:pt idx="105">
                  <c:v>3.3646153846153801</c:v>
                </c:pt>
                <c:pt idx="106">
                  <c:v>3.2413043478260901</c:v>
                </c:pt>
                <c:pt idx="107">
                  <c:v>2.7033695652173901</c:v>
                </c:pt>
                <c:pt idx="108">
                  <c:v>2.5</c:v>
                </c:pt>
                <c:pt idx="109">
                  <c:v>2.7741758241758201</c:v>
                </c:pt>
                <c:pt idx="110">
                  <c:v>2.6745652173912999</c:v>
                </c:pt>
                <c:pt idx="111">
                  <c:v>2.3303260869565201</c:v>
                </c:pt>
                <c:pt idx="112">
                  <c:v>2.5724444444444399</c:v>
                </c:pt>
                <c:pt idx="113">
                  <c:v>2.45989010989011</c:v>
                </c:pt>
                <c:pt idx="114">
                  <c:v>2.47978260869565</c:v>
                </c:pt>
                <c:pt idx="115">
                  <c:v>2.2603260869565198</c:v>
                </c:pt>
                <c:pt idx="116">
                  <c:v>2.7725555555555599</c:v>
                </c:pt>
                <c:pt idx="117">
                  <c:v>2.1025274725274699</c:v>
                </c:pt>
                <c:pt idx="118">
                  <c:v>2.22891304347826</c:v>
                </c:pt>
                <c:pt idx="119">
                  <c:v>2.2067391304347801</c:v>
                </c:pt>
                <c:pt idx="120">
                  <c:v>2.2000000000000002</c:v>
                </c:pt>
                <c:pt idx="121">
                  <c:v>2.16989010989011</c:v>
                </c:pt>
                <c:pt idx="122">
                  <c:v>2.2286956521739101</c:v>
                </c:pt>
                <c:pt idx="123">
                  <c:v>2.2430434782608701</c:v>
                </c:pt>
                <c:pt idx="124">
                  <c:v>2.0324444444444398</c:v>
                </c:pt>
                <c:pt idx="125">
                  <c:v>1.76351648351648</c:v>
                </c:pt>
                <c:pt idx="126">
                  <c:v>1.6095652173913</c:v>
                </c:pt>
                <c:pt idx="127">
                  <c:v>1.7139130434782599</c:v>
                </c:pt>
                <c:pt idx="128">
                  <c:v>2.1293333333333302</c:v>
                </c:pt>
                <c:pt idx="129">
                  <c:v>2.0868131868131901</c:v>
                </c:pt>
                <c:pt idx="130">
                  <c:v>1.8745652173913001</c:v>
                </c:pt>
                <c:pt idx="131">
                  <c:v>1.62358695652174</c:v>
                </c:pt>
                <c:pt idx="132">
                  <c:v>1.5865555555555599</c:v>
                </c:pt>
                <c:pt idx="133">
                  <c:v>1.3567032967032999</c:v>
                </c:pt>
                <c:pt idx="134">
                  <c:v>1.5882608695652201</c:v>
                </c:pt>
                <c:pt idx="135">
                  <c:v>1.72978260869565</c:v>
                </c:pt>
                <c:pt idx="136">
                  <c:v>1.6572527472527501</c:v>
                </c:pt>
                <c:pt idx="137">
                  <c:v>1.74285714285714</c:v>
                </c:pt>
                <c:pt idx="138">
                  <c:v>1.77054347826087</c:v>
                </c:pt>
                <c:pt idx="139">
                  <c:v>1.6629347826087</c:v>
                </c:pt>
                <c:pt idx="140">
                  <c:v>1.5741111111111099</c:v>
                </c:pt>
                <c:pt idx="141">
                  <c:v>1.5165934065934099</c:v>
                </c:pt>
                <c:pt idx="142">
                  <c:v>1.5229347826087001</c:v>
                </c:pt>
                <c:pt idx="143">
                  <c:v>1.8127173913043499</c:v>
                </c:pt>
                <c:pt idx="144">
                  <c:v>1.9434444444444401</c:v>
                </c:pt>
                <c:pt idx="145">
                  <c:v>2.42736263736264</c:v>
                </c:pt>
                <c:pt idx="146">
                  <c:v>2.49489130434783</c:v>
                </c:pt>
                <c:pt idx="147">
                  <c:v>2.3301086956521702</c:v>
                </c:pt>
                <c:pt idx="148">
                  <c:v>2.31622222222222</c:v>
                </c:pt>
                <c:pt idx="149">
                  <c:v>2.29615384615385</c:v>
                </c:pt>
                <c:pt idx="150">
                  <c:v>2.4746739130434801</c:v>
                </c:pt>
                <c:pt idx="151">
                  <c:v>2.3104347826086999</c:v>
                </c:pt>
                <c:pt idx="152">
                  <c:v>2.14</c:v>
                </c:pt>
                <c:pt idx="153">
                  <c:v>2.2870329670329701</c:v>
                </c:pt>
                <c:pt idx="154">
                  <c:v>2.3270652173912998</c:v>
                </c:pt>
                <c:pt idx="155">
                  <c:v>2.37326086956522</c:v>
                </c:pt>
                <c:pt idx="156">
                  <c:v>2.2637777777777801</c:v>
                </c:pt>
                <c:pt idx="157">
                  <c:v>2.1796703296703299</c:v>
                </c:pt>
                <c:pt idx="158">
                  <c:v>1.9140217391304299</c:v>
                </c:pt>
                <c:pt idx="159">
                  <c:v>1.7493478260869599</c:v>
                </c:pt>
                <c:pt idx="160">
                  <c:v>1.63622222222222</c:v>
                </c:pt>
                <c:pt idx="161">
                  <c:v>1.5870329670329699</c:v>
                </c:pt>
                <c:pt idx="162">
                  <c:v>1.43326086956522</c:v>
                </c:pt>
                <c:pt idx="163">
                  <c:v>1.41380434782609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利子率!$E$7</c:f>
              <c:strCache>
                <c:ptCount val="1"/>
                <c:pt idx="0">
                  <c:v>実質利子率</c:v>
                </c:pt>
              </c:strCache>
            </c:strRef>
          </c:tx>
          <c:marker>
            <c:symbol val="none"/>
          </c:marker>
          <c:cat>
            <c:numRef>
              <c:f>利子率!$A$8:$A$171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利子率!$E$8:$E$171</c:f>
              <c:numCache>
                <c:formatCode>General</c:formatCode>
                <c:ptCount val="164"/>
                <c:pt idx="4" formatCode="0.000_ ">
                  <c:v>2.5503114018301227</c:v>
                </c:pt>
                <c:pt idx="5" formatCode="0.000_ ">
                  <c:v>2.1135537975760093</c:v>
                </c:pt>
                <c:pt idx="6" formatCode="0.000_ ">
                  <c:v>1.1120783876538898</c:v>
                </c:pt>
                <c:pt idx="7" formatCode="0.000_ ">
                  <c:v>2.7100719190338678</c:v>
                </c:pt>
                <c:pt idx="8" formatCode="0.000_ ">
                  <c:v>3.4722099745185702</c:v>
                </c:pt>
                <c:pt idx="9" formatCode="0.000_ ">
                  <c:v>2.8681942937383207</c:v>
                </c:pt>
                <c:pt idx="10" formatCode="0.000_ ">
                  <c:v>2.9026177281557644</c:v>
                </c:pt>
                <c:pt idx="11" formatCode="0.000_ ">
                  <c:v>2.5914116485686236</c:v>
                </c:pt>
                <c:pt idx="12" formatCode="0.000_ ">
                  <c:v>0.2547457831532407</c:v>
                </c:pt>
                <c:pt idx="13" formatCode="0.000_ ">
                  <c:v>-2.5111407929088205</c:v>
                </c:pt>
                <c:pt idx="14" formatCode="0.000_ ">
                  <c:v>-4.4760527079067369</c:v>
                </c:pt>
                <c:pt idx="15" formatCode="0.000_ ">
                  <c:v>-7.157806996947377</c:v>
                </c:pt>
                <c:pt idx="16" formatCode="0.000_ ">
                  <c:v>-13.786348719944371</c:v>
                </c:pt>
                <c:pt idx="17" formatCode="0.000_ ">
                  <c:v>-13.194303310238558</c:v>
                </c:pt>
                <c:pt idx="18" formatCode="0.000_ ">
                  <c:v>-14.031305175239217</c:v>
                </c:pt>
                <c:pt idx="19" formatCode="0.000_ ">
                  <c:v>-13.570500240866286</c:v>
                </c:pt>
                <c:pt idx="20" formatCode="0.000_ ">
                  <c:v>-5.2784444760413738</c:v>
                </c:pt>
                <c:pt idx="21" formatCode="0.000_ ">
                  <c:v>-3.3675487777528534</c:v>
                </c:pt>
                <c:pt idx="22" formatCode="0.000_ ">
                  <c:v>-0.60542181798872718</c:v>
                </c:pt>
                <c:pt idx="23" formatCode="0.000_ ">
                  <c:v>0.77034236742168893</c:v>
                </c:pt>
                <c:pt idx="24" formatCode="0.000_ ">
                  <c:v>0.25882081624319397</c:v>
                </c:pt>
                <c:pt idx="25" formatCode="0.000_ ">
                  <c:v>-0.22858274264438627</c:v>
                </c:pt>
                <c:pt idx="26" formatCode="0.000_ ">
                  <c:v>-0.5549618764913884</c:v>
                </c:pt>
                <c:pt idx="27" formatCode="0.000_ ">
                  <c:v>-0.31021719816266469</c:v>
                </c:pt>
                <c:pt idx="28" formatCode="0.000_ ">
                  <c:v>-0.20593525142542646</c:v>
                </c:pt>
                <c:pt idx="29" formatCode="0.000_ ">
                  <c:v>-0.20978950122764495</c:v>
                </c:pt>
                <c:pt idx="30" formatCode="0.000_ ">
                  <c:v>-3.8043574331325658E-3</c:v>
                </c:pt>
                <c:pt idx="31" formatCode="0.000_ ">
                  <c:v>1.1424290547538316</c:v>
                </c:pt>
                <c:pt idx="32" formatCode="0.000_ ">
                  <c:v>2.8994988309444496</c:v>
                </c:pt>
                <c:pt idx="33" formatCode="0.000_ ">
                  <c:v>3.0670179871662286</c:v>
                </c:pt>
                <c:pt idx="34" formatCode="0.000_ ">
                  <c:v>2.7287552594096045</c:v>
                </c:pt>
                <c:pt idx="35" formatCode="0.000_ ">
                  <c:v>3.4209183921650941</c:v>
                </c:pt>
                <c:pt idx="36" formatCode="0.000_ ">
                  <c:v>4.0702467343977053</c:v>
                </c:pt>
                <c:pt idx="37" formatCode="0.000_ ">
                  <c:v>4.20721537969869</c:v>
                </c:pt>
                <c:pt idx="38" formatCode="0.000_ ">
                  <c:v>4.4692246771235045</c:v>
                </c:pt>
                <c:pt idx="39" formatCode="0.000_ ">
                  <c:v>3.2111038128304168</c:v>
                </c:pt>
                <c:pt idx="40" formatCode="0.000_ ">
                  <c:v>1.1693168954659008</c:v>
                </c:pt>
                <c:pt idx="41" formatCode="0.000_ ">
                  <c:v>1.3829862937408741</c:v>
                </c:pt>
                <c:pt idx="42" formatCode="0.000_ ">
                  <c:v>1.3784647541728798</c:v>
                </c:pt>
                <c:pt idx="43" formatCode="0.000_ ">
                  <c:v>1.516870008212182</c:v>
                </c:pt>
                <c:pt idx="44" formatCode="0.000_ ">
                  <c:v>2.2551351138539077</c:v>
                </c:pt>
                <c:pt idx="45" formatCode="0.000_ ">
                  <c:v>3.6496243886891984</c:v>
                </c:pt>
                <c:pt idx="46" formatCode="0.000_ ">
                  <c:v>4.2889723187269055</c:v>
                </c:pt>
                <c:pt idx="47" formatCode="0.000_ ">
                  <c:v>4.7340188184732037</c:v>
                </c:pt>
                <c:pt idx="48" formatCode="0.000_ ">
                  <c:v>5.490981183360601</c:v>
                </c:pt>
                <c:pt idx="49" formatCode="0.000_ ">
                  <c:v>5.8368762611113709</c:v>
                </c:pt>
                <c:pt idx="50" formatCode="0.000_ ">
                  <c:v>5.8046082047025944</c:v>
                </c:pt>
                <c:pt idx="51" formatCode="0.000_ ">
                  <c:v>6.3702895275569222</c:v>
                </c:pt>
                <c:pt idx="52" formatCode="0.000_ ">
                  <c:v>6.2594095976616622</c:v>
                </c:pt>
                <c:pt idx="53" formatCode="0.000_ ">
                  <c:v>6.1375445312916135</c:v>
                </c:pt>
                <c:pt idx="54" formatCode="0.000_ ">
                  <c:v>6.9505350461787483</c:v>
                </c:pt>
                <c:pt idx="55" formatCode="0.000_ ">
                  <c:v>6.6000547642656411</c:v>
                </c:pt>
                <c:pt idx="56" formatCode="0.000_ ">
                  <c:v>5.7803371825599843</c:v>
                </c:pt>
                <c:pt idx="57" formatCode="0.000_ ">
                  <c:v>5.8890809827114339</c:v>
                </c:pt>
                <c:pt idx="58" formatCode="0.000_ ">
                  <c:v>5.6859445519019829</c:v>
                </c:pt>
                <c:pt idx="59" formatCode="0.000_ ">
                  <c:v>5.3520465943461186</c:v>
                </c:pt>
                <c:pt idx="60" formatCode="0.000_ ">
                  <c:v>5.3920208944918997</c:v>
                </c:pt>
                <c:pt idx="61" formatCode="0.000_ ">
                  <c:v>5.4359696765638503</c:v>
                </c:pt>
                <c:pt idx="62" formatCode="0.000_ ">
                  <c:v>4.8940323184000212</c:v>
                </c:pt>
                <c:pt idx="63" formatCode="0.000_ ">
                  <c:v>5.6059440027173686</c:v>
                </c:pt>
                <c:pt idx="64" formatCode="0.000_ ">
                  <c:v>5.5601933925074789</c:v>
                </c:pt>
                <c:pt idx="65" formatCode="0.000_ ">
                  <c:v>5.528450662078213</c:v>
                </c:pt>
                <c:pt idx="66" formatCode="0.000_ ">
                  <c:v>6.1770249461040851</c:v>
                </c:pt>
                <c:pt idx="67" formatCode="0.000_ ">
                  <c:v>6.4847858101776641</c:v>
                </c:pt>
                <c:pt idx="68" formatCode="0.000_ ">
                  <c:v>6.6765482901164779</c:v>
                </c:pt>
                <c:pt idx="69" formatCode="0.000_ ">
                  <c:v>4.952769461413407</c:v>
                </c:pt>
                <c:pt idx="70" formatCode="0.000_ ">
                  <c:v>4.6502675840161283</c:v>
                </c:pt>
                <c:pt idx="71" formatCode="0.000_ ">
                  <c:v>4.9465585054081629</c:v>
                </c:pt>
                <c:pt idx="72" formatCode="0.000_ ">
                  <c:v>4.7998558310182915</c:v>
                </c:pt>
                <c:pt idx="73" formatCode="0.000_ ">
                  <c:v>5.3123943175225703</c:v>
                </c:pt>
                <c:pt idx="74" formatCode="0.000_ ">
                  <c:v>5.0317839382458835</c:v>
                </c:pt>
                <c:pt idx="75" formatCode="0.000_ ">
                  <c:v>4.6533138960389033</c:v>
                </c:pt>
                <c:pt idx="76" formatCode="0.000_ ">
                  <c:v>4.6428114707787351</c:v>
                </c:pt>
                <c:pt idx="77" formatCode="0.000_ ">
                  <c:v>2.9330701095191491</c:v>
                </c:pt>
                <c:pt idx="78" formatCode="0.000_ ">
                  <c:v>3.2698141707864727</c:v>
                </c:pt>
                <c:pt idx="79" formatCode="0.000_ ">
                  <c:v>3.6380490947256487</c:v>
                </c:pt>
                <c:pt idx="80" formatCode="0.000_ ">
                  <c:v>3.7169685750252288</c:v>
                </c:pt>
                <c:pt idx="81" formatCode="0.000_ ">
                  <c:v>5.2887814711092291</c:v>
                </c:pt>
                <c:pt idx="82" formatCode="0.000_ ">
                  <c:v>5.3681719860191128</c:v>
                </c:pt>
                <c:pt idx="83" formatCode="0.000_ ">
                  <c:v>4.8338170872465573</c:v>
                </c:pt>
                <c:pt idx="84" formatCode="0.000_ ">
                  <c:v>3.9614796423476673</c:v>
                </c:pt>
                <c:pt idx="85" formatCode="0.000_ ">
                  <c:v>4.2946299934512258</c:v>
                </c:pt>
                <c:pt idx="86" formatCode="0.000_ ">
                  <c:v>4.5472430353403093</c:v>
                </c:pt>
                <c:pt idx="87" formatCode="0.000_ ">
                  <c:v>4.1161646449502696</c:v>
                </c:pt>
                <c:pt idx="88" formatCode="0.000_ ">
                  <c:v>4.3326115043486597</c:v>
                </c:pt>
                <c:pt idx="89" formatCode="0.000_ ">
                  <c:v>3.8709991718225352</c:v>
                </c:pt>
                <c:pt idx="90" formatCode="0.000_ ">
                  <c:v>4.1539665060973459</c:v>
                </c:pt>
                <c:pt idx="91" formatCode="0.000_ ">
                  <c:v>4.6491085262938103</c:v>
                </c:pt>
                <c:pt idx="92" formatCode="0.000_ ">
                  <c:v>3.9097586014431949</c:v>
                </c:pt>
                <c:pt idx="93" formatCode="0.000_ ">
                  <c:v>4.2269334466669619</c:v>
                </c:pt>
                <c:pt idx="94" formatCode="0.000_ ">
                  <c:v>3.3149093914288397</c:v>
                </c:pt>
                <c:pt idx="95" formatCode="0.000_ ">
                  <c:v>2.8905381723767132</c:v>
                </c:pt>
                <c:pt idx="96" formatCode="0.000_ ">
                  <c:v>2.5250991321735201</c:v>
                </c:pt>
                <c:pt idx="97" formatCode="0.000_ ">
                  <c:v>3.7005383004614574</c:v>
                </c:pt>
                <c:pt idx="98" formatCode="0.000_ ">
                  <c:v>4.5999856343149128</c:v>
                </c:pt>
                <c:pt idx="99" formatCode="0.000_ ">
                  <c:v>4.105369708779425</c:v>
                </c:pt>
                <c:pt idx="100" formatCode="0.000_ ">
                  <c:v>4.6731457593486097</c:v>
                </c:pt>
                <c:pt idx="101" formatCode="0.000_ ">
                  <c:v>3.6502338294905132</c:v>
                </c:pt>
                <c:pt idx="102" formatCode="0.000_ ">
                  <c:v>2.8069493622158155</c:v>
                </c:pt>
                <c:pt idx="103" formatCode="0.000_ ">
                  <c:v>3.3783330469150314</c:v>
                </c:pt>
                <c:pt idx="104" formatCode="0.000_ ">
                  <c:v>3.2508546035539494</c:v>
                </c:pt>
                <c:pt idx="105" formatCode="0.000_ ">
                  <c:v>3.2317467285490973</c:v>
                </c:pt>
                <c:pt idx="106" formatCode="0.000_ ">
                  <c:v>3.0404599374550965</c:v>
                </c:pt>
                <c:pt idx="107" formatCode="0.000_ ">
                  <c:v>2.1728627204904964</c:v>
                </c:pt>
                <c:pt idx="108" formatCode="0.000_ ">
                  <c:v>1.9348308617913581</c:v>
                </c:pt>
                <c:pt idx="109" formatCode="0.000_ ">
                  <c:v>0.6967792045679122</c:v>
                </c:pt>
                <c:pt idx="110" formatCode="0.000_ ">
                  <c:v>0.46323917611822196</c:v>
                </c:pt>
                <c:pt idx="111" formatCode="0.000_ ">
                  <c:v>0.12169361199835116</c:v>
                </c:pt>
                <c:pt idx="112" formatCode="0.000_ ">
                  <c:v>0.52207720627357013</c:v>
                </c:pt>
                <c:pt idx="113" formatCode="0.000_ ">
                  <c:v>2.1349103545304455</c:v>
                </c:pt>
                <c:pt idx="114" formatCode="0.000_ ">
                  <c:v>2.6737792559274971</c:v>
                </c:pt>
                <c:pt idx="115" formatCode="0.000_ ">
                  <c:v>1.7471766321784932</c:v>
                </c:pt>
                <c:pt idx="116" formatCode="0.000_ ">
                  <c:v>2.8696691244792127</c:v>
                </c:pt>
                <c:pt idx="117" formatCode="0.000_ ">
                  <c:v>2.3616691189266983</c:v>
                </c:pt>
                <c:pt idx="118" formatCode="0.000_ ">
                  <c:v>2.226800285589253</c:v>
                </c:pt>
                <c:pt idx="119" formatCode="0.000_ ">
                  <c:v>3.167120772289354</c:v>
                </c:pt>
                <c:pt idx="120" formatCode="0.000_ ">
                  <c:v>2.8491807053447205</c:v>
                </c:pt>
                <c:pt idx="121" formatCode="0.000_ ">
                  <c:v>2.8481774609490706</c:v>
                </c:pt>
                <c:pt idx="122" formatCode="0.000_ ">
                  <c:v>2.9058202494381482</c:v>
                </c:pt>
                <c:pt idx="123" formatCode="0.000_ ">
                  <c:v>3.0849241361318809</c:v>
                </c:pt>
                <c:pt idx="124" formatCode="0.000_ ">
                  <c:v>2.4922594623533079</c:v>
                </c:pt>
                <c:pt idx="125" formatCode="0.000_ ">
                  <c:v>2.5761585350624019</c:v>
                </c:pt>
                <c:pt idx="126" formatCode="0.000_ ">
                  <c:v>2.3923440823619431</c:v>
                </c:pt>
                <c:pt idx="127" formatCode="0.000_ ">
                  <c:v>2.6939709947310262</c:v>
                </c:pt>
                <c:pt idx="128" formatCode="0.000_ ">
                  <c:v>3.4989120841111685</c:v>
                </c:pt>
                <c:pt idx="129" formatCode="0.000_ ">
                  <c:v>2.9720463306338427</c:v>
                </c:pt>
                <c:pt idx="130" formatCode="0.000_ ">
                  <c:v>2.6645918017325219</c:v>
                </c:pt>
                <c:pt idx="131" formatCode="0.000_ ">
                  <c:v>2.1528924044952351</c:v>
                </c:pt>
                <c:pt idx="132" formatCode="0.000_ ">
                  <c:v>1.8202030025968834</c:v>
                </c:pt>
                <c:pt idx="133" formatCode="0.000_ ">
                  <c:v>1.5878944765416478</c:v>
                </c:pt>
                <c:pt idx="134" formatCode="0.000_ ">
                  <c:v>1.820565220679834</c:v>
                </c:pt>
                <c:pt idx="135" formatCode="0.000_ ">
                  <c:v>2.0261269738269956</c:v>
                </c:pt>
                <c:pt idx="136" formatCode="0.000_ ">
                  <c:v>1.7956399327899337</c:v>
                </c:pt>
                <c:pt idx="137" formatCode="0.000_ ">
                  <c:v>2.0434462976006422</c:v>
                </c:pt>
                <c:pt idx="138" formatCode="0.000_ ">
                  <c:v>1.8712625910655418</c:v>
                </c:pt>
                <c:pt idx="139" formatCode="0.000_ ">
                  <c:v>1.167197902821959</c:v>
                </c:pt>
                <c:pt idx="140" formatCode="0.000_ ">
                  <c:v>1.5355640283408452</c:v>
                </c:pt>
                <c:pt idx="141" formatCode="0.000_ ">
                  <c:v>1.6141682870913894</c:v>
                </c:pt>
                <c:pt idx="142" formatCode="0.000_ ">
                  <c:v>1.8221444787377965</c:v>
                </c:pt>
                <c:pt idx="143" formatCode="0.000_ ">
                  <c:v>2.5380825025375011</c:v>
                </c:pt>
                <c:pt idx="144" formatCode="0.000_ ">
                  <c:v>2.0778799265237637</c:v>
                </c:pt>
                <c:pt idx="145" formatCode="0.000_ ">
                  <c:v>2.2616525531907667</c:v>
                </c:pt>
                <c:pt idx="146" formatCode="0.000_ ">
                  <c:v>1.8946760097308903</c:v>
                </c:pt>
                <c:pt idx="147" formatCode="0.000_ ">
                  <c:v>1.9963078236386753</c:v>
                </c:pt>
                <c:pt idx="148" formatCode="0.000_ ">
                  <c:v>2.4130125654385921</c:v>
                </c:pt>
                <c:pt idx="149" formatCode="0.000_ ">
                  <c:v>2.36188998130728</c:v>
                </c:pt>
                <c:pt idx="150" formatCode="0.000_ ">
                  <c:v>2.6065387191922182</c:v>
                </c:pt>
                <c:pt idx="151" formatCode="0.000_ ">
                  <c:v>1.7794306429429518</c:v>
                </c:pt>
                <c:pt idx="152" formatCode="0.000_ ">
                  <c:v>1.1749279665294823</c:v>
                </c:pt>
                <c:pt idx="153" formatCode="0.000_ ">
                  <c:v>0.92430356145933334</c:v>
                </c:pt>
                <c:pt idx="154" formatCode="0.000_ ">
                  <c:v>0.1689864918913706</c:v>
                </c:pt>
                <c:pt idx="155" formatCode="0.000_ ">
                  <c:v>1.3481228909518188</c:v>
                </c:pt>
                <c:pt idx="156" formatCode="0.000_ ">
                  <c:v>2.3946065295596299</c:v>
                </c:pt>
                <c:pt idx="157" formatCode="0.000_ ">
                  <c:v>3.164993236535238</c:v>
                </c:pt>
                <c:pt idx="158" formatCode="0.000_ ">
                  <c:v>4.1557608879899774</c:v>
                </c:pt>
                <c:pt idx="159" formatCode="0.000_ ">
                  <c:v>3.7798859240184361</c:v>
                </c:pt>
                <c:pt idx="160" formatCode="0.000_ ">
                  <c:v>2.7980626127422608</c:v>
                </c:pt>
                <c:pt idx="161" formatCode="0.000_ ">
                  <c:v>2.5144355842963888</c:v>
                </c:pt>
                <c:pt idx="162" formatCode="0.000_ ">
                  <c:v>2.2330441261349709</c:v>
                </c:pt>
                <c:pt idx="163" formatCode="0.000_ ">
                  <c:v>1.3136039470244782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18752"/>
        <c:axId val="209820288"/>
      </c:lineChart>
      <c:dateAx>
        <c:axId val="209818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9820288"/>
        <c:crosses val="autoZero"/>
        <c:auto val="1"/>
        <c:lblOffset val="100"/>
        <c:baseTimeUnit val="months"/>
      </c:dateAx>
      <c:valAx>
        <c:axId val="209820288"/>
        <c:scaling>
          <c:orientation val="minMax"/>
          <c:max val="25"/>
          <c:min val="-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8187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GDP</a:t>
            </a:r>
            <a:r>
              <a:rPr lang="ja-JP" altLang="en-US"/>
              <a:t>成長率</a:t>
            </a:r>
            <a:endParaRPr lang="en-US" altLang="ja-JP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GDP!$F$4</c:f>
              <c:strCache>
                <c:ptCount val="1"/>
                <c:pt idx="0">
                  <c:v>実質GDP</c:v>
                </c:pt>
              </c:strCache>
            </c:strRef>
          </c:tx>
          <c:marker>
            <c:symbol val="none"/>
          </c:marker>
          <c:xVal>
            <c:numRef>
              <c:f>GDP!$A$5:$A$35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GDP!$F$5:$F$35</c:f>
              <c:numCache>
                <c:formatCode>0.00%</c:formatCode>
                <c:ptCount val="31"/>
                <c:pt idx="1">
                  <c:v>3.9394654350682456E-2</c:v>
                </c:pt>
                <c:pt idx="2">
                  <c:v>3.1370286831938987E-2</c:v>
                </c:pt>
                <c:pt idx="3">
                  <c:v>3.526847304232672E-2</c:v>
                </c:pt>
                <c:pt idx="4">
                  <c:v>4.7626110107904296E-2</c:v>
                </c:pt>
                <c:pt idx="5">
                  <c:v>6.2810020750607487E-2</c:v>
                </c:pt>
                <c:pt idx="6">
                  <c:v>1.8898822347296118E-2</c:v>
                </c:pt>
                <c:pt idx="7">
                  <c:v>6.0988023728666629E-2</c:v>
                </c:pt>
                <c:pt idx="8">
                  <c:v>6.4012056070627432E-2</c:v>
                </c:pt>
                <c:pt idx="9">
                  <c:v>4.5709158259792382E-2</c:v>
                </c:pt>
                <c:pt idx="10">
                  <c:v>6.201769452363215E-2</c:v>
                </c:pt>
                <c:pt idx="11">
                  <c:v>2.3382074095923633E-2</c:v>
                </c:pt>
                <c:pt idx="12">
                  <c:v>7.1271607403631254E-3</c:v>
                </c:pt>
                <c:pt idx="13">
                  <c:v>-4.7944616535042783E-3</c:v>
                </c:pt>
                <c:pt idx="14">
                  <c:v>1.4983329289148362E-2</c:v>
                </c:pt>
                <c:pt idx="15">
                  <c:v>2.2814471618226362E-2</c:v>
                </c:pt>
                <c:pt idx="16">
                  <c:v>2.8801964959817683E-2</c:v>
                </c:pt>
                <c:pt idx="17">
                  <c:v>-1.988189190287315E-4</c:v>
                </c:pt>
                <c:pt idx="18">
                  <c:v>-1.4846152390789791E-2</c:v>
                </c:pt>
                <c:pt idx="19">
                  <c:v>7.3325750822794689E-3</c:v>
                </c:pt>
                <c:pt idx="20">
                  <c:v>2.5500929218553958E-2</c:v>
                </c:pt>
                <c:pt idx="21">
                  <c:v>-7.9197518936581224E-3</c:v>
                </c:pt>
                <c:pt idx="22">
                  <c:v>1.075999142773143E-2</c:v>
                </c:pt>
                <c:pt idx="23">
                  <c:v>2.1099971618190994E-2</c:v>
                </c:pt>
                <c:pt idx="24">
                  <c:v>1.9832227475884867E-2</c:v>
                </c:pt>
                <c:pt idx="25">
                  <c:v>2.2813540580964853E-2</c:v>
                </c:pt>
                <c:pt idx="26">
                  <c:v>2.3045953023691057E-2</c:v>
                </c:pt>
                <c:pt idx="27">
                  <c:v>1.8189558615586465E-2</c:v>
                </c:pt>
                <c:pt idx="28">
                  <c:v>-4.0814015501670964E-2</c:v>
                </c:pt>
                <c:pt idx="29">
                  <c:v>-2.4314197478581212E-2</c:v>
                </c:pt>
                <c:pt idx="30">
                  <c:v>2.2823393940798464E-2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GDP!$G$4</c:f>
              <c:strCache>
                <c:ptCount val="1"/>
                <c:pt idx="0">
                  <c:v>名目GDP</c:v>
                </c:pt>
              </c:strCache>
            </c:strRef>
          </c:tx>
          <c:marker>
            <c:symbol val="none"/>
          </c:marker>
          <c:xVal>
            <c:numRef>
              <c:f>GDP!$A$5:$A$35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GDP!$G$5:$G$35</c:f>
              <c:numCache>
                <c:formatCode>0.00%</c:formatCode>
                <c:ptCount val="31"/>
                <c:pt idx="1">
                  <c:v>6.548864040351754E-2</c:v>
                </c:pt>
                <c:pt idx="2">
                  <c:v>4.3534711271881799E-2</c:v>
                </c:pt>
                <c:pt idx="3">
                  <c:v>4.5661110040889019E-2</c:v>
                </c:pt>
                <c:pt idx="4">
                  <c:v>6.7408380362825149E-2</c:v>
                </c:pt>
                <c:pt idx="5">
                  <c:v>7.1887214571578317E-2</c:v>
                </c:pt>
                <c:pt idx="6">
                  <c:v>3.5925287411984641E-2</c:v>
                </c:pt>
                <c:pt idx="7">
                  <c:v>5.8522542674361189E-2</c:v>
                </c:pt>
                <c:pt idx="8">
                  <c:v>7.0077646304810282E-2</c:v>
                </c:pt>
                <c:pt idx="9">
                  <c:v>7.2738321980491571E-2</c:v>
                </c:pt>
                <c:pt idx="10">
                  <c:v>8.6076157555017518E-2</c:v>
                </c:pt>
                <c:pt idx="11">
                  <c:v>4.8539794501896161E-2</c:v>
                </c:pt>
                <c:pt idx="12">
                  <c:v>2.0371294717399069E-2</c:v>
                </c:pt>
                <c:pt idx="13">
                  <c:v>-1.3409053097367396E-3</c:v>
                </c:pt>
                <c:pt idx="14">
                  <c:v>1.403044626731953E-2</c:v>
                </c:pt>
                <c:pt idx="15">
                  <c:v>1.7085333488087384E-2</c:v>
                </c:pt>
                <c:pt idx="16">
                  <c:v>2.281472254590744E-2</c:v>
                </c:pt>
                <c:pt idx="17">
                  <c:v>8.8727897578413373E-3</c:v>
                </c:pt>
                <c:pt idx="18">
                  <c:v>-2.0032207134984437E-2</c:v>
                </c:pt>
                <c:pt idx="19">
                  <c:v>-7.5098728632305711E-3</c:v>
                </c:pt>
                <c:pt idx="20">
                  <c:v>9.1575480207757298E-3</c:v>
                </c:pt>
                <c:pt idx="21">
                  <c:v>-2.0777046997652149E-2</c:v>
                </c:pt>
                <c:pt idx="22">
                  <c:v>-7.6360588901288606E-3</c:v>
                </c:pt>
                <c:pt idx="23">
                  <c:v>7.9046663313431242E-3</c:v>
                </c:pt>
                <c:pt idx="24">
                  <c:v>9.6063271206436873E-3</c:v>
                </c:pt>
                <c:pt idx="25">
                  <c:v>9.4206390250890504E-3</c:v>
                </c:pt>
                <c:pt idx="26">
                  <c:v>1.5403626526694802E-2</c:v>
                </c:pt>
                <c:pt idx="27">
                  <c:v>9.5250378911240219E-3</c:v>
                </c:pt>
                <c:pt idx="28">
                  <c:v>-4.6022493414653587E-2</c:v>
                </c:pt>
                <c:pt idx="29">
                  <c:v>-3.664185493928962E-2</c:v>
                </c:pt>
                <c:pt idx="30">
                  <c:v>3.6332721916396693E-3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28544"/>
        <c:axId val="207638528"/>
      </c:scatterChart>
      <c:valAx>
        <c:axId val="207628544"/>
        <c:scaling>
          <c:orientation val="minMax"/>
          <c:max val="2010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crossAx val="207638528"/>
        <c:crosses val="autoZero"/>
        <c:crossBetween val="midCat"/>
      </c:valAx>
      <c:valAx>
        <c:axId val="20763852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762854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利子率!$C$7</c:f>
              <c:strCache>
                <c:ptCount val="1"/>
                <c:pt idx="0">
                  <c:v>インフレ率</c:v>
                </c:pt>
              </c:strCache>
            </c:strRef>
          </c:tx>
          <c:marker>
            <c:symbol val="none"/>
          </c:marker>
          <c:cat>
            <c:numRef>
              <c:f>利子率!$A$88:$A$251</c:f>
              <c:numCache>
                <c:formatCode>mmm\-yy</c:formatCode>
                <c:ptCount val="164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</c:numCache>
            </c:numRef>
          </c:cat>
          <c:val>
            <c:numRef>
              <c:f>利子率!$C$88:$C$251</c:f>
              <c:numCache>
                <c:formatCode>0.000</c:formatCode>
                <c:ptCount val="164"/>
                <c:pt idx="0">
                  <c:v>3.5315869805303315</c:v>
                </c:pt>
                <c:pt idx="1">
                  <c:v>2.5090207266929712</c:v>
                </c:pt>
                <c:pt idx="2">
                  <c:v>2.6133497531113168</c:v>
                </c:pt>
                <c:pt idx="3">
                  <c:v>3.6043350866664818</c:v>
                </c:pt>
                <c:pt idx="4">
                  <c:v>3.7455203576523326</c:v>
                </c:pt>
                <c:pt idx="5">
                  <c:v>3.4053700065487749</c:v>
                </c:pt>
                <c:pt idx="6">
                  <c:v>3.1549308777031708</c:v>
                </c:pt>
                <c:pt idx="7">
                  <c:v>2.7838353550497308</c:v>
                </c:pt>
                <c:pt idx="8">
                  <c:v>1.9015643198271597</c:v>
                </c:pt>
                <c:pt idx="9">
                  <c:v>2.2279019270785652</c:v>
                </c:pt>
                <c:pt idx="10">
                  <c:v>1.8155987112939642</c:v>
                </c:pt>
                <c:pt idx="11">
                  <c:v>0.91828277805402014</c:v>
                </c:pt>
                <c:pt idx="12">
                  <c:v>1.2902413985568055</c:v>
                </c:pt>
                <c:pt idx="13">
                  <c:v>0.90603358630006747</c:v>
                </c:pt>
                <c:pt idx="14">
                  <c:v>1.7546558259624607</c:v>
                </c:pt>
                <c:pt idx="15">
                  <c:v>1.1431574797971968</c:v>
                </c:pt>
                <c:pt idx="16">
                  <c:v>1.2782342011598102</c:v>
                </c:pt>
                <c:pt idx="17">
                  <c:v>0.69946169953854287</c:v>
                </c:pt>
                <c:pt idx="18">
                  <c:v>-2.1595473583934889E-3</c:v>
                </c:pt>
                <c:pt idx="19">
                  <c:v>0.79463029122057538</c:v>
                </c:pt>
                <c:pt idx="20">
                  <c:v>0.13040979620695003</c:v>
                </c:pt>
                <c:pt idx="21">
                  <c:v>-3.3750313006993049E-2</c:v>
                </c:pt>
                <c:pt idx="22">
                  <c:v>-1.0797969984254515E-3</c:v>
                </c:pt>
                <c:pt idx="23">
                  <c:v>-0.59181130778459146</c:v>
                </c:pt>
                <c:pt idx="24">
                  <c:v>-0.33041504311438907</c:v>
                </c:pt>
                <c:pt idx="25">
                  <c:v>0.13286865606628281</c:v>
                </c:pt>
                <c:pt idx="26">
                  <c:v>0.20084441037099354</c:v>
                </c:pt>
                <c:pt idx="27">
                  <c:v>0.53050684472689369</c:v>
                </c:pt>
                <c:pt idx="28">
                  <c:v>0.56516913820864201</c:v>
                </c:pt>
                <c:pt idx="29">
                  <c:v>2.0773966196079079</c:v>
                </c:pt>
                <c:pt idx="30">
                  <c:v>2.211326041273078</c:v>
                </c:pt>
                <c:pt idx="31">
                  <c:v>2.2086324749581689</c:v>
                </c:pt>
                <c:pt idx="32">
                  <c:v>2.0503672381708697</c:v>
                </c:pt>
                <c:pt idx="33">
                  <c:v>0.32497975535966445</c:v>
                </c:pt>
                <c:pt idx="34">
                  <c:v>-0.19399664723184717</c:v>
                </c:pt>
                <c:pt idx="35">
                  <c:v>0.51314945477802676</c:v>
                </c:pt>
                <c:pt idx="36">
                  <c:v>-9.7113568923652638E-2</c:v>
                </c:pt>
                <c:pt idx="37">
                  <c:v>-0.25914164639922832</c:v>
                </c:pt>
                <c:pt idx="38">
                  <c:v>2.1127578890068515E-3</c:v>
                </c:pt>
                <c:pt idx="39">
                  <c:v>-0.96038164185457409</c:v>
                </c:pt>
                <c:pt idx="40">
                  <c:v>-0.64918070534472017</c:v>
                </c:pt>
                <c:pt idx="41">
                  <c:v>-0.67828735105896087</c:v>
                </c:pt>
                <c:pt idx="42">
                  <c:v>-0.67712459726423813</c:v>
                </c:pt>
                <c:pt idx="43">
                  <c:v>-0.84188065787101052</c:v>
                </c:pt>
                <c:pt idx="44">
                  <c:v>-0.45981501790886792</c:v>
                </c:pt>
                <c:pt idx="45">
                  <c:v>-0.81264205154592173</c:v>
                </c:pt>
                <c:pt idx="46">
                  <c:v>-0.78277886497064297</c:v>
                </c:pt>
                <c:pt idx="47">
                  <c:v>-0.98005795125276629</c:v>
                </c:pt>
                <c:pt idx="48">
                  <c:v>-1.3695787507778381</c:v>
                </c:pt>
                <c:pt idx="49">
                  <c:v>-0.88523314382065243</c:v>
                </c:pt>
                <c:pt idx="50">
                  <c:v>-0.79002658434122197</c:v>
                </c:pt>
                <c:pt idx="51">
                  <c:v>-0.52930544797349521</c:v>
                </c:pt>
                <c:pt idx="52">
                  <c:v>-0.23364744704132343</c:v>
                </c:pt>
                <c:pt idx="53">
                  <c:v>-0.23119117983834789</c:v>
                </c:pt>
                <c:pt idx="54">
                  <c:v>-0.23230435111461398</c:v>
                </c:pt>
                <c:pt idx="55">
                  <c:v>-0.29634436513134549</c:v>
                </c:pt>
                <c:pt idx="56">
                  <c:v>-0.13838718553718365</c:v>
                </c:pt>
                <c:pt idx="57">
                  <c:v>-0.30058915474350201</c:v>
                </c:pt>
                <c:pt idx="58">
                  <c:v>-0.10071911280467177</c:v>
                </c:pt>
                <c:pt idx="59">
                  <c:v>0.49573687978674097</c:v>
                </c:pt>
                <c:pt idx="60">
                  <c:v>3.8547082770264647E-2</c:v>
                </c:pt>
                <c:pt idx="61">
                  <c:v>-9.7574880497979494E-2</c:v>
                </c:pt>
                <c:pt idx="62">
                  <c:v>-0.29920969612909637</c:v>
                </c:pt>
                <c:pt idx="63">
                  <c:v>-0.72536511123315117</c:v>
                </c:pt>
                <c:pt idx="64">
                  <c:v>-0.13443548207932346</c:v>
                </c:pt>
                <c:pt idx="65">
                  <c:v>0.16571008417187338</c:v>
                </c:pt>
                <c:pt idx="66">
                  <c:v>0.60021529461693968</c:v>
                </c:pt>
                <c:pt idx="67">
                  <c:v>0.3338008720134949</c:v>
                </c:pt>
                <c:pt idx="68">
                  <c:v>-9.6790343216372032E-2</c:v>
                </c:pt>
                <c:pt idx="69">
                  <c:v>-6.5736135153429825E-2</c:v>
                </c:pt>
                <c:pt idx="70">
                  <c:v>-0.13186480614873797</c:v>
                </c:pt>
                <c:pt idx="71">
                  <c:v>0.531004139665748</c:v>
                </c:pt>
                <c:pt idx="72">
                  <c:v>0.96507203347051784</c:v>
                </c:pt>
                <c:pt idx="73">
                  <c:v>1.3627294055736368</c:v>
                </c:pt>
                <c:pt idx="74">
                  <c:v>2.1580787254999292</c:v>
                </c:pt>
                <c:pt idx="75">
                  <c:v>1.0251379786134012</c:v>
                </c:pt>
                <c:pt idx="76">
                  <c:v>-0.13082875178184994</c:v>
                </c:pt>
                <c:pt idx="77">
                  <c:v>-0.98532290686490809</c:v>
                </c:pt>
                <c:pt idx="78">
                  <c:v>-2.2417391488595477</c:v>
                </c:pt>
                <c:pt idx="79">
                  <c:v>-2.0305380979314762</c:v>
                </c:pt>
                <c:pt idx="80">
                  <c:v>-1.1618403905200407</c:v>
                </c:pt>
                <c:pt idx="81">
                  <c:v>-0.92740261726341899</c:v>
                </c:pt>
                <c:pt idx="82">
                  <c:v>-0.79978325656975102</c:v>
                </c:pt>
                <c:pt idx="83">
                  <c:v>0.10020040080161176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利子率!$D$7</c:f>
              <c:strCache>
                <c:ptCount val="1"/>
                <c:pt idx="0">
                  <c:v>名目利子率</c:v>
                </c:pt>
              </c:strCache>
            </c:strRef>
          </c:tx>
          <c:marker>
            <c:symbol val="none"/>
          </c:marker>
          <c:cat>
            <c:numRef>
              <c:f>利子率!$A$88:$A$251</c:f>
              <c:numCache>
                <c:formatCode>mmm\-yy</c:formatCode>
                <c:ptCount val="164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</c:numCache>
            </c:numRef>
          </c:cat>
          <c:val>
            <c:numRef>
              <c:f>利子率!$D$88:$D$251</c:f>
              <c:numCache>
                <c:formatCode>0.000</c:formatCode>
                <c:ptCount val="164"/>
                <c:pt idx="0">
                  <c:v>7.2485555555555603</c:v>
                </c:pt>
                <c:pt idx="1">
                  <c:v>7.7978021978022003</c:v>
                </c:pt>
                <c:pt idx="2">
                  <c:v>7.9815217391304296</c:v>
                </c:pt>
                <c:pt idx="3">
                  <c:v>8.4381521739130392</c:v>
                </c:pt>
                <c:pt idx="4">
                  <c:v>7.7069999999999999</c:v>
                </c:pt>
                <c:pt idx="5">
                  <c:v>7.7</c:v>
                </c:pt>
                <c:pt idx="6">
                  <c:v>7.7021739130434801</c:v>
                </c:pt>
                <c:pt idx="7">
                  <c:v>6.9</c:v>
                </c:pt>
                <c:pt idx="8">
                  <c:v>6.2341758241758196</c:v>
                </c:pt>
                <c:pt idx="9">
                  <c:v>6.0989010989011003</c:v>
                </c:pt>
                <c:pt idx="10">
                  <c:v>5.9695652173913096</c:v>
                </c:pt>
                <c:pt idx="11">
                  <c:v>5.5673913043478302</c:v>
                </c:pt>
                <c:pt idx="12">
                  <c:v>5.2</c:v>
                </c:pt>
                <c:pt idx="13">
                  <c:v>5.1329670329670298</c:v>
                </c:pt>
                <c:pt idx="14">
                  <c:v>5.0695652173913004</c:v>
                </c:pt>
                <c:pt idx="15">
                  <c:v>4.0336956521739102</c:v>
                </c:pt>
                <c:pt idx="16">
                  <c:v>3.8033333333333301</c:v>
                </c:pt>
                <c:pt idx="17">
                  <c:v>4.4000000000000004</c:v>
                </c:pt>
                <c:pt idx="18">
                  <c:v>4.5978260869565197</c:v>
                </c:pt>
                <c:pt idx="19">
                  <c:v>4.9000000000000004</c:v>
                </c:pt>
                <c:pt idx="20">
                  <c:v>4.80355555555556</c:v>
                </c:pt>
                <c:pt idx="21">
                  <c:v>3.6164835164835201</c:v>
                </c:pt>
                <c:pt idx="22">
                  <c:v>2.8058695652173902</c:v>
                </c:pt>
                <c:pt idx="23">
                  <c:v>2.78652173913044</c:v>
                </c:pt>
                <c:pt idx="24">
                  <c:v>2.9204395604395601</c:v>
                </c:pt>
                <c:pt idx="25">
                  <c:v>3.3646153846153801</c:v>
                </c:pt>
                <c:pt idx="26">
                  <c:v>3.2413043478260901</c:v>
                </c:pt>
                <c:pt idx="27">
                  <c:v>2.7033695652173901</c:v>
                </c:pt>
                <c:pt idx="28">
                  <c:v>2.5</c:v>
                </c:pt>
                <c:pt idx="29">
                  <c:v>2.7741758241758201</c:v>
                </c:pt>
                <c:pt idx="30">
                  <c:v>2.6745652173912999</c:v>
                </c:pt>
                <c:pt idx="31">
                  <c:v>2.3303260869565201</c:v>
                </c:pt>
                <c:pt idx="32">
                  <c:v>2.5724444444444399</c:v>
                </c:pt>
                <c:pt idx="33">
                  <c:v>2.45989010989011</c:v>
                </c:pt>
                <c:pt idx="34">
                  <c:v>2.47978260869565</c:v>
                </c:pt>
                <c:pt idx="35">
                  <c:v>2.2603260869565198</c:v>
                </c:pt>
                <c:pt idx="36">
                  <c:v>2.7725555555555599</c:v>
                </c:pt>
                <c:pt idx="37">
                  <c:v>2.1025274725274699</c:v>
                </c:pt>
                <c:pt idx="38">
                  <c:v>2.22891304347826</c:v>
                </c:pt>
                <c:pt idx="39">
                  <c:v>2.2067391304347801</c:v>
                </c:pt>
                <c:pt idx="40">
                  <c:v>2.2000000000000002</c:v>
                </c:pt>
                <c:pt idx="41">
                  <c:v>2.16989010989011</c:v>
                </c:pt>
                <c:pt idx="42">
                  <c:v>2.2286956521739101</c:v>
                </c:pt>
                <c:pt idx="43">
                  <c:v>2.2430434782608701</c:v>
                </c:pt>
                <c:pt idx="44">
                  <c:v>2.0324444444444398</c:v>
                </c:pt>
                <c:pt idx="45">
                  <c:v>1.76351648351648</c:v>
                </c:pt>
                <c:pt idx="46">
                  <c:v>1.6095652173913</c:v>
                </c:pt>
                <c:pt idx="47">
                  <c:v>1.7139130434782599</c:v>
                </c:pt>
                <c:pt idx="48">
                  <c:v>2.1293333333333302</c:v>
                </c:pt>
                <c:pt idx="49">
                  <c:v>2.0868131868131901</c:v>
                </c:pt>
                <c:pt idx="50">
                  <c:v>1.8745652173913001</c:v>
                </c:pt>
                <c:pt idx="51">
                  <c:v>1.62358695652174</c:v>
                </c:pt>
                <c:pt idx="52">
                  <c:v>1.5865555555555599</c:v>
                </c:pt>
                <c:pt idx="53">
                  <c:v>1.3567032967032999</c:v>
                </c:pt>
                <c:pt idx="54">
                  <c:v>1.5882608695652201</c:v>
                </c:pt>
                <c:pt idx="55">
                  <c:v>1.72978260869565</c:v>
                </c:pt>
                <c:pt idx="56">
                  <c:v>1.6572527472527501</c:v>
                </c:pt>
                <c:pt idx="57">
                  <c:v>1.74285714285714</c:v>
                </c:pt>
                <c:pt idx="58">
                  <c:v>1.77054347826087</c:v>
                </c:pt>
                <c:pt idx="59">
                  <c:v>1.6629347826087</c:v>
                </c:pt>
                <c:pt idx="60">
                  <c:v>1.5741111111111099</c:v>
                </c:pt>
                <c:pt idx="61">
                  <c:v>1.5165934065934099</c:v>
                </c:pt>
                <c:pt idx="62">
                  <c:v>1.5229347826087001</c:v>
                </c:pt>
                <c:pt idx="63">
                  <c:v>1.8127173913043499</c:v>
                </c:pt>
                <c:pt idx="64">
                  <c:v>1.9434444444444401</c:v>
                </c:pt>
                <c:pt idx="65">
                  <c:v>2.42736263736264</c:v>
                </c:pt>
                <c:pt idx="66">
                  <c:v>2.49489130434783</c:v>
                </c:pt>
                <c:pt idx="67">
                  <c:v>2.3301086956521702</c:v>
                </c:pt>
                <c:pt idx="68">
                  <c:v>2.31622222222222</c:v>
                </c:pt>
                <c:pt idx="69">
                  <c:v>2.29615384615385</c:v>
                </c:pt>
                <c:pt idx="70">
                  <c:v>2.4746739130434801</c:v>
                </c:pt>
                <c:pt idx="71">
                  <c:v>2.3104347826086999</c:v>
                </c:pt>
                <c:pt idx="72">
                  <c:v>2.14</c:v>
                </c:pt>
                <c:pt idx="73">
                  <c:v>2.2870329670329701</c:v>
                </c:pt>
                <c:pt idx="74">
                  <c:v>2.3270652173912998</c:v>
                </c:pt>
                <c:pt idx="75">
                  <c:v>2.37326086956522</c:v>
                </c:pt>
                <c:pt idx="76">
                  <c:v>2.2637777777777801</c:v>
                </c:pt>
                <c:pt idx="77">
                  <c:v>2.1796703296703299</c:v>
                </c:pt>
                <c:pt idx="78">
                  <c:v>1.9140217391304299</c:v>
                </c:pt>
                <c:pt idx="79">
                  <c:v>1.7493478260869599</c:v>
                </c:pt>
                <c:pt idx="80">
                  <c:v>1.63622222222222</c:v>
                </c:pt>
                <c:pt idx="81">
                  <c:v>1.5870329670329699</c:v>
                </c:pt>
                <c:pt idx="82">
                  <c:v>1.43326086956522</c:v>
                </c:pt>
                <c:pt idx="83">
                  <c:v>1.41380434782609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利子率!$E$7</c:f>
              <c:strCache>
                <c:ptCount val="1"/>
                <c:pt idx="0">
                  <c:v>実質利子率</c:v>
                </c:pt>
              </c:strCache>
            </c:strRef>
          </c:tx>
          <c:marker>
            <c:symbol val="none"/>
          </c:marker>
          <c:cat>
            <c:numRef>
              <c:f>利子率!$A$88:$A$251</c:f>
              <c:numCache>
                <c:formatCode>mmm\-yy</c:formatCode>
                <c:ptCount val="164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</c:numCache>
            </c:numRef>
          </c:cat>
          <c:val>
            <c:numRef>
              <c:f>利子率!$E$88:$E$251</c:f>
              <c:numCache>
                <c:formatCode>0.000_ </c:formatCode>
                <c:ptCount val="164"/>
                <c:pt idx="0">
                  <c:v>3.7169685750252288</c:v>
                </c:pt>
                <c:pt idx="1">
                  <c:v>5.2887814711092291</c:v>
                </c:pt>
                <c:pt idx="2">
                  <c:v>5.3681719860191128</c:v>
                </c:pt>
                <c:pt idx="3">
                  <c:v>4.8338170872465573</c:v>
                </c:pt>
                <c:pt idx="4">
                  <c:v>3.9614796423476673</c:v>
                </c:pt>
                <c:pt idx="5">
                  <c:v>4.2946299934512258</c:v>
                </c:pt>
                <c:pt idx="6">
                  <c:v>4.5472430353403093</c:v>
                </c:pt>
                <c:pt idx="7">
                  <c:v>4.1161646449502696</c:v>
                </c:pt>
                <c:pt idx="8">
                  <c:v>4.3326115043486597</c:v>
                </c:pt>
                <c:pt idx="9">
                  <c:v>3.8709991718225352</c:v>
                </c:pt>
                <c:pt idx="10">
                  <c:v>4.1539665060973459</c:v>
                </c:pt>
                <c:pt idx="11">
                  <c:v>4.6491085262938103</c:v>
                </c:pt>
                <c:pt idx="12">
                  <c:v>3.9097586014431949</c:v>
                </c:pt>
                <c:pt idx="13">
                  <c:v>4.2269334466669619</c:v>
                </c:pt>
                <c:pt idx="14">
                  <c:v>3.3149093914288397</c:v>
                </c:pt>
                <c:pt idx="15">
                  <c:v>2.8905381723767132</c:v>
                </c:pt>
                <c:pt idx="16">
                  <c:v>2.5250991321735201</c:v>
                </c:pt>
                <c:pt idx="17">
                  <c:v>3.7005383004614574</c:v>
                </c:pt>
                <c:pt idx="18">
                  <c:v>4.5999856343149128</c:v>
                </c:pt>
                <c:pt idx="19">
                  <c:v>4.105369708779425</c:v>
                </c:pt>
                <c:pt idx="20">
                  <c:v>4.6731457593486097</c:v>
                </c:pt>
                <c:pt idx="21">
                  <c:v>3.6502338294905132</c:v>
                </c:pt>
                <c:pt idx="22">
                  <c:v>2.8069493622158155</c:v>
                </c:pt>
                <c:pt idx="23">
                  <c:v>3.3783330469150314</c:v>
                </c:pt>
                <c:pt idx="24">
                  <c:v>3.2508546035539494</c:v>
                </c:pt>
                <c:pt idx="25">
                  <c:v>3.2317467285490973</c:v>
                </c:pt>
                <c:pt idx="26">
                  <c:v>3.0404599374550965</c:v>
                </c:pt>
                <c:pt idx="27">
                  <c:v>2.1728627204904964</c:v>
                </c:pt>
                <c:pt idx="28">
                  <c:v>1.9348308617913581</c:v>
                </c:pt>
                <c:pt idx="29">
                  <c:v>0.6967792045679122</c:v>
                </c:pt>
                <c:pt idx="30">
                  <c:v>0.46323917611822196</c:v>
                </c:pt>
                <c:pt idx="31">
                  <c:v>0.12169361199835116</c:v>
                </c:pt>
                <c:pt idx="32">
                  <c:v>0.52207720627357013</c:v>
                </c:pt>
                <c:pt idx="33">
                  <c:v>2.1349103545304455</c:v>
                </c:pt>
                <c:pt idx="34">
                  <c:v>2.6737792559274971</c:v>
                </c:pt>
                <c:pt idx="35">
                  <c:v>1.7471766321784932</c:v>
                </c:pt>
                <c:pt idx="36">
                  <c:v>2.8696691244792127</c:v>
                </c:pt>
                <c:pt idx="37">
                  <c:v>2.3616691189266983</c:v>
                </c:pt>
                <c:pt idx="38">
                  <c:v>2.226800285589253</c:v>
                </c:pt>
                <c:pt idx="39">
                  <c:v>3.167120772289354</c:v>
                </c:pt>
                <c:pt idx="40">
                  <c:v>2.8491807053447205</c:v>
                </c:pt>
                <c:pt idx="41">
                  <c:v>2.8481774609490706</c:v>
                </c:pt>
                <c:pt idx="42">
                  <c:v>2.9058202494381482</c:v>
                </c:pt>
                <c:pt idx="43">
                  <c:v>3.0849241361318809</c:v>
                </c:pt>
                <c:pt idx="44">
                  <c:v>2.4922594623533079</c:v>
                </c:pt>
                <c:pt idx="45">
                  <c:v>2.5761585350624019</c:v>
                </c:pt>
                <c:pt idx="46">
                  <c:v>2.3923440823619431</c:v>
                </c:pt>
                <c:pt idx="47">
                  <c:v>2.6939709947310262</c:v>
                </c:pt>
                <c:pt idx="48">
                  <c:v>3.4989120841111685</c:v>
                </c:pt>
                <c:pt idx="49">
                  <c:v>2.9720463306338427</c:v>
                </c:pt>
                <c:pt idx="50">
                  <c:v>2.6645918017325219</c:v>
                </c:pt>
                <c:pt idx="51">
                  <c:v>2.1528924044952351</c:v>
                </c:pt>
                <c:pt idx="52">
                  <c:v>1.8202030025968834</c:v>
                </c:pt>
                <c:pt idx="53">
                  <c:v>1.5878944765416478</c:v>
                </c:pt>
                <c:pt idx="54">
                  <c:v>1.820565220679834</c:v>
                </c:pt>
                <c:pt idx="55">
                  <c:v>2.0261269738269956</c:v>
                </c:pt>
                <c:pt idx="56">
                  <c:v>1.7956399327899337</c:v>
                </c:pt>
                <c:pt idx="57">
                  <c:v>2.0434462976006422</c:v>
                </c:pt>
                <c:pt idx="58">
                  <c:v>1.8712625910655418</c:v>
                </c:pt>
                <c:pt idx="59">
                  <c:v>1.167197902821959</c:v>
                </c:pt>
                <c:pt idx="60">
                  <c:v>1.5355640283408452</c:v>
                </c:pt>
                <c:pt idx="61">
                  <c:v>1.6141682870913894</c:v>
                </c:pt>
                <c:pt idx="62">
                  <c:v>1.8221444787377965</c:v>
                </c:pt>
                <c:pt idx="63">
                  <c:v>2.5380825025375011</c:v>
                </c:pt>
                <c:pt idx="64">
                  <c:v>2.0778799265237637</c:v>
                </c:pt>
                <c:pt idx="65">
                  <c:v>2.2616525531907667</c:v>
                </c:pt>
                <c:pt idx="66">
                  <c:v>1.8946760097308903</c:v>
                </c:pt>
                <c:pt idx="67">
                  <c:v>1.9963078236386753</c:v>
                </c:pt>
                <c:pt idx="68">
                  <c:v>2.4130125654385921</c:v>
                </c:pt>
                <c:pt idx="69">
                  <c:v>2.36188998130728</c:v>
                </c:pt>
                <c:pt idx="70">
                  <c:v>2.6065387191922182</c:v>
                </c:pt>
                <c:pt idx="71">
                  <c:v>1.7794306429429518</c:v>
                </c:pt>
                <c:pt idx="72">
                  <c:v>1.1749279665294823</c:v>
                </c:pt>
                <c:pt idx="73">
                  <c:v>0.92430356145933334</c:v>
                </c:pt>
                <c:pt idx="74">
                  <c:v>0.1689864918913706</c:v>
                </c:pt>
                <c:pt idx="75">
                  <c:v>1.3481228909518188</c:v>
                </c:pt>
                <c:pt idx="76">
                  <c:v>2.3946065295596299</c:v>
                </c:pt>
                <c:pt idx="77">
                  <c:v>3.164993236535238</c:v>
                </c:pt>
                <c:pt idx="78">
                  <c:v>4.1557608879899774</c:v>
                </c:pt>
                <c:pt idx="79">
                  <c:v>3.7798859240184361</c:v>
                </c:pt>
                <c:pt idx="80">
                  <c:v>2.7980626127422608</c:v>
                </c:pt>
                <c:pt idx="81">
                  <c:v>2.5144355842963888</c:v>
                </c:pt>
                <c:pt idx="82">
                  <c:v>2.2330441261349709</c:v>
                </c:pt>
                <c:pt idx="83">
                  <c:v>1.3136039470244782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48384"/>
        <c:axId val="210449920"/>
      </c:lineChart>
      <c:dateAx>
        <c:axId val="21044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0449920"/>
        <c:crosses val="autoZero"/>
        <c:auto val="1"/>
        <c:lblOffset val="100"/>
        <c:baseTimeUnit val="months"/>
      </c:dateAx>
      <c:valAx>
        <c:axId val="21044992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1044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名目経済成長率と名目利子率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利子率!$D$7</c:f>
              <c:strCache>
                <c:ptCount val="1"/>
                <c:pt idx="0">
                  <c:v>名目利子率</c:v>
                </c:pt>
              </c:strCache>
            </c:strRef>
          </c:tx>
          <c:marker>
            <c:symbol val="none"/>
          </c:marker>
          <c:cat>
            <c:numRef>
              <c:f>利子率!$A$8:$A$171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利子率!$D$8:$D$171</c:f>
              <c:numCache>
                <c:formatCode>0.000</c:formatCode>
                <c:ptCount val="164"/>
                <c:pt idx="0">
                  <c:v>8.1999999999999993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8.4021739130434803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8</c:v>
                </c:pt>
                <c:pt idx="10">
                  <c:v>7.8010869565217398</c:v>
                </c:pt>
                <c:pt idx="11">
                  <c:v>7.7</c:v>
                </c:pt>
                <c:pt idx="12">
                  <c:v>7.7</c:v>
                </c:pt>
                <c:pt idx="13">
                  <c:v>7.9010989010988997</c:v>
                </c:pt>
                <c:pt idx="14">
                  <c:v>8.1989130434782602</c:v>
                </c:pt>
                <c:pt idx="15">
                  <c:v>8.6</c:v>
                </c:pt>
                <c:pt idx="16">
                  <c:v>9.3655555555555594</c:v>
                </c:pt>
                <c:pt idx="17">
                  <c:v>9.4</c:v>
                </c:pt>
                <c:pt idx="18">
                  <c:v>9.4</c:v>
                </c:pt>
                <c:pt idx="19">
                  <c:v>9.9</c:v>
                </c:pt>
                <c:pt idx="20">
                  <c:v>9.9</c:v>
                </c:pt>
                <c:pt idx="21">
                  <c:v>9.9</c:v>
                </c:pt>
                <c:pt idx="22">
                  <c:v>9.7673913043478304</c:v>
                </c:pt>
                <c:pt idx="23">
                  <c:v>9.4010869565217394</c:v>
                </c:pt>
                <c:pt idx="24">
                  <c:v>9.1999999999999993</c:v>
                </c:pt>
                <c:pt idx="25">
                  <c:v>9.1999999999999993</c:v>
                </c:pt>
                <c:pt idx="26">
                  <c:v>9.1999999999999993</c:v>
                </c:pt>
                <c:pt idx="27">
                  <c:v>9.1999999999999993</c:v>
                </c:pt>
                <c:pt idx="28">
                  <c:v>9.1999999999999993</c:v>
                </c:pt>
                <c:pt idx="29">
                  <c:v>8.6307692307692303</c:v>
                </c:pt>
                <c:pt idx="30">
                  <c:v>7.9684782608695697</c:v>
                </c:pt>
                <c:pt idx="31">
                  <c:v>7.6</c:v>
                </c:pt>
                <c:pt idx="32">
                  <c:v>7.5655555555555596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7.5021978021978004</c:v>
                </c:pt>
                <c:pt idx="38">
                  <c:v>8.0315217391304294</c:v>
                </c:pt>
                <c:pt idx="39">
                  <c:v>8.1999999999999993</c:v>
                </c:pt>
                <c:pt idx="40">
                  <c:v>8.4043956043955994</c:v>
                </c:pt>
                <c:pt idx="41">
                  <c:v>9.5</c:v>
                </c:pt>
                <c:pt idx="42">
                  <c:v>9.5</c:v>
                </c:pt>
                <c:pt idx="43">
                  <c:v>9.2315217391304305</c:v>
                </c:pt>
                <c:pt idx="44">
                  <c:v>8.8000000000000007</c:v>
                </c:pt>
                <c:pt idx="45">
                  <c:v>8.5989010989011003</c:v>
                </c:pt>
                <c:pt idx="46">
                  <c:v>8.5</c:v>
                </c:pt>
                <c:pt idx="47">
                  <c:v>8.7652173913043505</c:v>
                </c:pt>
                <c:pt idx="48">
                  <c:v>8.6</c:v>
                </c:pt>
                <c:pt idx="49">
                  <c:v>8.4</c:v>
                </c:pt>
                <c:pt idx="50">
                  <c:v>8.5630434782608695</c:v>
                </c:pt>
                <c:pt idx="51">
                  <c:v>8.9</c:v>
                </c:pt>
                <c:pt idx="52">
                  <c:v>8.4688888888888894</c:v>
                </c:pt>
                <c:pt idx="53">
                  <c:v>8.4</c:v>
                </c:pt>
                <c:pt idx="54">
                  <c:v>8.4</c:v>
                </c:pt>
                <c:pt idx="55">
                  <c:v>8.2673913043478304</c:v>
                </c:pt>
                <c:pt idx="56">
                  <c:v>8.1999999999999993</c:v>
                </c:pt>
                <c:pt idx="57">
                  <c:v>7.9</c:v>
                </c:pt>
                <c:pt idx="58">
                  <c:v>7.9</c:v>
                </c:pt>
                <c:pt idx="59">
                  <c:v>7.7010869565217401</c:v>
                </c:pt>
                <c:pt idx="60">
                  <c:v>7.4688888888888902</c:v>
                </c:pt>
                <c:pt idx="61">
                  <c:v>7.63406593406593</c:v>
                </c:pt>
                <c:pt idx="62">
                  <c:v>7.3010869565217398</c:v>
                </c:pt>
                <c:pt idx="63">
                  <c:v>7.1347826086956498</c:v>
                </c:pt>
                <c:pt idx="64">
                  <c:v>7.0759999999999996</c:v>
                </c:pt>
                <c:pt idx="65">
                  <c:v>6.4</c:v>
                </c:pt>
                <c:pt idx="66">
                  <c:v>6.4</c:v>
                </c:pt>
                <c:pt idx="67">
                  <c:v>6.3326086956521701</c:v>
                </c:pt>
                <c:pt idx="68">
                  <c:v>5.8172222222222203</c:v>
                </c:pt>
                <c:pt idx="69">
                  <c:v>5.1010989010988999</c:v>
                </c:pt>
                <c:pt idx="70">
                  <c:v>5.0989130434782597</c:v>
                </c:pt>
                <c:pt idx="71">
                  <c:v>5.7</c:v>
                </c:pt>
                <c:pt idx="72">
                  <c:v>5.55791208791209</c:v>
                </c:pt>
                <c:pt idx="73">
                  <c:v>5.5</c:v>
                </c:pt>
                <c:pt idx="74">
                  <c:v>5.6326086956521699</c:v>
                </c:pt>
                <c:pt idx="75">
                  <c:v>5.7</c:v>
                </c:pt>
                <c:pt idx="76">
                  <c:v>5.7</c:v>
                </c:pt>
                <c:pt idx="77">
                  <c:v>5.7</c:v>
                </c:pt>
                <c:pt idx="78">
                  <c:v>5.9932608695652201</c:v>
                </c:pt>
                <c:pt idx="79">
                  <c:v>6.2336956521739104</c:v>
                </c:pt>
                <c:pt idx="80">
                  <c:v>7.2485555555555603</c:v>
                </c:pt>
                <c:pt idx="81">
                  <c:v>7.7978021978022003</c:v>
                </c:pt>
                <c:pt idx="82">
                  <c:v>7.9815217391304296</c:v>
                </c:pt>
                <c:pt idx="83">
                  <c:v>8.4381521739130392</c:v>
                </c:pt>
                <c:pt idx="84">
                  <c:v>7.7069999999999999</c:v>
                </c:pt>
                <c:pt idx="85">
                  <c:v>7.7</c:v>
                </c:pt>
                <c:pt idx="86">
                  <c:v>7.7021739130434801</c:v>
                </c:pt>
                <c:pt idx="87">
                  <c:v>6.9</c:v>
                </c:pt>
                <c:pt idx="88">
                  <c:v>6.2341758241758196</c:v>
                </c:pt>
                <c:pt idx="89">
                  <c:v>6.0989010989011003</c:v>
                </c:pt>
                <c:pt idx="90">
                  <c:v>5.9695652173913096</c:v>
                </c:pt>
                <c:pt idx="91">
                  <c:v>5.5673913043478302</c:v>
                </c:pt>
                <c:pt idx="92">
                  <c:v>5.2</c:v>
                </c:pt>
                <c:pt idx="93">
                  <c:v>5.1329670329670298</c:v>
                </c:pt>
                <c:pt idx="94">
                  <c:v>5.0695652173913004</c:v>
                </c:pt>
                <c:pt idx="95">
                  <c:v>4.0336956521739102</c:v>
                </c:pt>
                <c:pt idx="96">
                  <c:v>3.8033333333333301</c:v>
                </c:pt>
                <c:pt idx="97">
                  <c:v>4.4000000000000004</c:v>
                </c:pt>
                <c:pt idx="98">
                  <c:v>4.5978260869565197</c:v>
                </c:pt>
                <c:pt idx="99">
                  <c:v>4.9000000000000004</c:v>
                </c:pt>
                <c:pt idx="100">
                  <c:v>4.80355555555556</c:v>
                </c:pt>
                <c:pt idx="101">
                  <c:v>3.6164835164835201</c:v>
                </c:pt>
                <c:pt idx="102">
                  <c:v>2.8058695652173902</c:v>
                </c:pt>
                <c:pt idx="103">
                  <c:v>2.78652173913044</c:v>
                </c:pt>
                <c:pt idx="104">
                  <c:v>2.9204395604395601</c:v>
                </c:pt>
                <c:pt idx="105">
                  <c:v>3.3646153846153801</c:v>
                </c:pt>
                <c:pt idx="106">
                  <c:v>3.2413043478260901</c:v>
                </c:pt>
                <c:pt idx="107">
                  <c:v>2.7033695652173901</c:v>
                </c:pt>
                <c:pt idx="108">
                  <c:v>2.5</c:v>
                </c:pt>
                <c:pt idx="109">
                  <c:v>2.7741758241758201</c:v>
                </c:pt>
                <c:pt idx="110">
                  <c:v>2.6745652173912999</c:v>
                </c:pt>
                <c:pt idx="111">
                  <c:v>2.3303260869565201</c:v>
                </c:pt>
                <c:pt idx="112">
                  <c:v>2.5724444444444399</c:v>
                </c:pt>
                <c:pt idx="113">
                  <c:v>2.45989010989011</c:v>
                </c:pt>
                <c:pt idx="114">
                  <c:v>2.47978260869565</c:v>
                </c:pt>
                <c:pt idx="115">
                  <c:v>2.2603260869565198</c:v>
                </c:pt>
                <c:pt idx="116">
                  <c:v>2.7725555555555599</c:v>
                </c:pt>
                <c:pt idx="117">
                  <c:v>2.1025274725274699</c:v>
                </c:pt>
                <c:pt idx="118">
                  <c:v>2.22891304347826</c:v>
                </c:pt>
                <c:pt idx="119">
                  <c:v>2.2067391304347801</c:v>
                </c:pt>
                <c:pt idx="120">
                  <c:v>2.2000000000000002</c:v>
                </c:pt>
                <c:pt idx="121">
                  <c:v>2.16989010989011</c:v>
                </c:pt>
                <c:pt idx="122">
                  <c:v>2.2286956521739101</c:v>
                </c:pt>
                <c:pt idx="123">
                  <c:v>2.2430434782608701</c:v>
                </c:pt>
                <c:pt idx="124">
                  <c:v>2.0324444444444398</c:v>
                </c:pt>
                <c:pt idx="125">
                  <c:v>1.76351648351648</c:v>
                </c:pt>
                <c:pt idx="126">
                  <c:v>1.6095652173913</c:v>
                </c:pt>
                <c:pt idx="127">
                  <c:v>1.7139130434782599</c:v>
                </c:pt>
                <c:pt idx="128">
                  <c:v>2.1293333333333302</c:v>
                </c:pt>
                <c:pt idx="129">
                  <c:v>2.0868131868131901</c:v>
                </c:pt>
                <c:pt idx="130">
                  <c:v>1.8745652173913001</c:v>
                </c:pt>
                <c:pt idx="131">
                  <c:v>1.62358695652174</c:v>
                </c:pt>
                <c:pt idx="132">
                  <c:v>1.5865555555555599</c:v>
                </c:pt>
                <c:pt idx="133">
                  <c:v>1.3567032967032999</c:v>
                </c:pt>
                <c:pt idx="134">
                  <c:v>1.5882608695652201</c:v>
                </c:pt>
                <c:pt idx="135">
                  <c:v>1.72978260869565</c:v>
                </c:pt>
                <c:pt idx="136">
                  <c:v>1.6572527472527501</c:v>
                </c:pt>
                <c:pt idx="137">
                  <c:v>1.74285714285714</c:v>
                </c:pt>
                <c:pt idx="138">
                  <c:v>1.77054347826087</c:v>
                </c:pt>
                <c:pt idx="139">
                  <c:v>1.6629347826087</c:v>
                </c:pt>
                <c:pt idx="140">
                  <c:v>1.5741111111111099</c:v>
                </c:pt>
                <c:pt idx="141">
                  <c:v>1.5165934065934099</c:v>
                </c:pt>
                <c:pt idx="142">
                  <c:v>1.5229347826087001</c:v>
                </c:pt>
                <c:pt idx="143">
                  <c:v>1.8127173913043499</c:v>
                </c:pt>
                <c:pt idx="144">
                  <c:v>1.9434444444444401</c:v>
                </c:pt>
                <c:pt idx="145">
                  <c:v>2.42736263736264</c:v>
                </c:pt>
                <c:pt idx="146">
                  <c:v>2.49489130434783</c:v>
                </c:pt>
                <c:pt idx="147">
                  <c:v>2.3301086956521702</c:v>
                </c:pt>
                <c:pt idx="148">
                  <c:v>2.31622222222222</c:v>
                </c:pt>
                <c:pt idx="149">
                  <c:v>2.29615384615385</c:v>
                </c:pt>
                <c:pt idx="150">
                  <c:v>2.4746739130434801</c:v>
                </c:pt>
                <c:pt idx="151">
                  <c:v>2.3104347826086999</c:v>
                </c:pt>
                <c:pt idx="152">
                  <c:v>2.14</c:v>
                </c:pt>
                <c:pt idx="153">
                  <c:v>2.2870329670329701</c:v>
                </c:pt>
                <c:pt idx="154">
                  <c:v>2.3270652173912998</c:v>
                </c:pt>
                <c:pt idx="155">
                  <c:v>2.37326086956522</c:v>
                </c:pt>
                <c:pt idx="156">
                  <c:v>2.2637777777777801</c:v>
                </c:pt>
                <c:pt idx="157">
                  <c:v>2.1796703296703299</c:v>
                </c:pt>
                <c:pt idx="158">
                  <c:v>1.9140217391304299</c:v>
                </c:pt>
                <c:pt idx="159">
                  <c:v>1.7493478260869599</c:v>
                </c:pt>
                <c:pt idx="160">
                  <c:v>1.63622222222222</c:v>
                </c:pt>
                <c:pt idx="161">
                  <c:v>1.5870329670329699</c:v>
                </c:pt>
                <c:pt idx="162">
                  <c:v>1.43326086956522</c:v>
                </c:pt>
                <c:pt idx="163">
                  <c:v>1.41380434782609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利子率!$F$7</c:f>
              <c:strCache>
                <c:ptCount val="1"/>
                <c:pt idx="0">
                  <c:v>名目経済成長率</c:v>
                </c:pt>
              </c:strCache>
            </c:strRef>
          </c:tx>
          <c:marker>
            <c:symbol val="none"/>
          </c:marker>
          <c:cat>
            <c:numRef>
              <c:f>利子率!$A$8:$A$171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利子率!$F$8:$F$171</c:f>
              <c:numCache>
                <c:formatCode>0.00_ </c:formatCode>
                <c:ptCount val="164"/>
                <c:pt idx="44" formatCode="General">
                  <c:v>10.219079133132411</c:v>
                </c:pt>
                <c:pt idx="45" formatCode="General">
                  <c:v>9.6243934938590758</c:v>
                </c:pt>
                <c:pt idx="46" formatCode="General">
                  <c:v>6.3950304493840848</c:v>
                </c:pt>
                <c:pt idx="47" formatCode="General">
                  <c:v>4.6639666491726661</c:v>
                </c:pt>
                <c:pt idx="48" formatCode="General">
                  <c:v>5.9832694832159046</c:v>
                </c:pt>
                <c:pt idx="49" formatCode="General">
                  <c:v>4.8139444975650196</c:v>
                </c:pt>
                <c:pt idx="50" formatCode="General">
                  <c:v>4.9674274675902623</c:v>
                </c:pt>
                <c:pt idx="51" formatCode="General">
                  <c:v>4.3453051107005338</c:v>
                </c:pt>
                <c:pt idx="52" formatCode="General">
                  <c:v>3.2801129918510701</c:v>
                </c:pt>
                <c:pt idx="53" formatCode="General">
                  <c:v>4.0412442490744764</c:v>
                </c:pt>
                <c:pt idx="54" formatCode="General">
                  <c:v>4.3774360731571553</c:v>
                </c:pt>
                <c:pt idx="55" formatCode="General">
                  <c:v>4.2348150134256732</c:v>
                </c:pt>
                <c:pt idx="56" formatCode="General">
                  <c:v>5.6820267756620488</c:v>
                </c:pt>
                <c:pt idx="57" formatCode="General">
                  <c:v>6.3918906498247043</c:v>
                </c:pt>
                <c:pt idx="58" formatCode="General">
                  <c:v>6.8678267046459531</c:v>
                </c:pt>
                <c:pt idx="59" formatCode="General">
                  <c:v>6.172807288967749</c:v>
                </c:pt>
                <c:pt idx="60" formatCode="General">
                  <c:v>7.6186216569470799</c:v>
                </c:pt>
                <c:pt idx="61" formatCode="General">
                  <c:v>7.4795369993266911</c:v>
                </c:pt>
                <c:pt idx="62" formatCode="General">
                  <c:v>6.9256497306802105</c:v>
                </c:pt>
                <c:pt idx="63" formatCode="General">
                  <c:v>7.5826577106427173</c:v>
                </c:pt>
                <c:pt idx="64" formatCode="General">
                  <c:v>6.7180178289944346</c:v>
                </c:pt>
                <c:pt idx="65" formatCode="General">
                  <c:v>4.800156164876431</c:v>
                </c:pt>
                <c:pt idx="66" formatCode="General">
                  <c:v>4.2199714937074253</c:v>
                </c:pt>
                <c:pt idx="67" formatCode="General">
                  <c:v>3.2557173054767019</c:v>
                </c:pt>
                <c:pt idx="68" formatCode="General">
                  <c:v>2.1512192847249554</c:v>
                </c:pt>
                <c:pt idx="69" formatCode="General">
                  <c:v>2.9232660912333635</c:v>
                </c:pt>
                <c:pt idx="70" formatCode="General">
                  <c:v>4.3500681424730265</c:v>
                </c:pt>
                <c:pt idx="71" formatCode="General">
                  <c:v>6.1547198477730172</c:v>
                </c:pt>
                <c:pt idx="72" formatCode="General">
                  <c:v>10.026205205015014</c:v>
                </c:pt>
                <c:pt idx="73" formatCode="General">
                  <c:v>6.7970788552935808</c:v>
                </c:pt>
                <c:pt idx="74" formatCode="General">
                  <c:v>7.5714789975291215</c:v>
                </c:pt>
                <c:pt idx="75" formatCode="General">
                  <c:v>6.0050182427416239</c:v>
                </c:pt>
                <c:pt idx="76" formatCode="General">
                  <c:v>7.7851200561566527</c:v>
                </c:pt>
                <c:pt idx="77" formatCode="General">
                  <c:v>7.1412116258309437</c:v>
                </c:pt>
                <c:pt idx="78" formatCode="General">
                  <c:v>6.8603032628542762</c:v>
                </c:pt>
                <c:pt idx="79" formatCode="General">
                  <c:v>8.9023113669517357</c:v>
                </c:pt>
                <c:pt idx="80" formatCode="General">
                  <c:v>5.9955181863011306</c:v>
                </c:pt>
                <c:pt idx="81" formatCode="General">
                  <c:v>9.9171665651880421</c:v>
                </c:pt>
                <c:pt idx="82" formatCode="General">
                  <c:v>9.6317516165842427</c:v>
                </c:pt>
                <c:pt idx="83" formatCode="General">
                  <c:v>6.5159207466221858</c:v>
                </c:pt>
                <c:pt idx="84" formatCode="General">
                  <c:v>8.7373190112754795</c:v>
                </c:pt>
                <c:pt idx="85" formatCode="General">
                  <c:v>6.6468666356938417</c:v>
                </c:pt>
                <c:pt idx="86" formatCode="General">
                  <c:v>4.3002533493800064</c:v>
                </c:pt>
                <c:pt idx="87" formatCode="General">
                  <c:v>4.7719252364209384</c:v>
                </c:pt>
                <c:pt idx="88" formatCode="General">
                  <c:v>3.7781576866558084</c:v>
                </c:pt>
                <c:pt idx="89" formatCode="General">
                  <c:v>2.9205255146943432</c:v>
                </c:pt>
                <c:pt idx="90" formatCode="General">
                  <c:v>2.5695489991908951</c:v>
                </c:pt>
                <c:pt idx="91" formatCode="General">
                  <c:v>0.6912113995952246</c:v>
                </c:pt>
                <c:pt idx="92" formatCode="General">
                  <c:v>2.1507751853704171</c:v>
                </c:pt>
                <c:pt idx="93" formatCode="General">
                  <c:v>9.1166763202908369E-2</c:v>
                </c:pt>
                <c:pt idx="94" formatCode="General">
                  <c:v>-0.55268963233978308</c:v>
                </c:pt>
                <c:pt idx="95" formatCode="General">
                  <c:v>0.76833440067697667</c:v>
                </c:pt>
                <c:pt idx="96" formatCode="General">
                  <c:v>-0.94018236574813729</c:v>
                </c:pt>
                <c:pt idx="97" formatCode="General">
                  <c:v>2.8874568122750728</c:v>
                </c:pt>
                <c:pt idx="98" formatCode="General">
                  <c:v>2.3743847050151028</c:v>
                </c:pt>
                <c:pt idx="99" formatCode="General">
                  <c:v>-0.24760350031321032</c:v>
                </c:pt>
                <c:pt idx="100" formatCode="General">
                  <c:v>0.79808425397387506</c:v>
                </c:pt>
                <c:pt idx="101" formatCode="General">
                  <c:v>1.4475582542770182</c:v>
                </c:pt>
                <c:pt idx="102" formatCode="General">
                  <c:v>1.1448912515077505</c:v>
                </c:pt>
                <c:pt idx="103" formatCode="General">
                  <c:v>2.0298927356816123</c:v>
                </c:pt>
                <c:pt idx="104" formatCode="General">
                  <c:v>2.195368620682598</c:v>
                </c:pt>
                <c:pt idx="105" formatCode="General">
                  <c:v>2.1630727541737684</c:v>
                </c:pt>
                <c:pt idx="106" formatCode="General">
                  <c:v>1.2585678162597611</c:v>
                </c:pt>
                <c:pt idx="107" formatCode="General">
                  <c:v>2.3126126502500641</c:v>
                </c:pt>
                <c:pt idx="108" formatCode="General">
                  <c:v>3.4078440240278756</c:v>
                </c:pt>
                <c:pt idx="109" formatCode="General">
                  <c:v>2.7545281289085746</c:v>
                </c:pt>
                <c:pt idx="110" formatCode="General">
                  <c:v>1.7069662105900869</c:v>
                </c:pt>
                <c:pt idx="111" formatCode="General">
                  <c:v>0.73623827957803378</c:v>
                </c:pt>
                <c:pt idx="112" formatCode="General">
                  <c:v>-1.6390942497349295</c:v>
                </c:pt>
                <c:pt idx="113" formatCode="General">
                  <c:v>-2.4924802925068579</c:v>
                </c:pt>
                <c:pt idx="114" formatCode="General">
                  <c:v>-2.1956545630910229</c:v>
                </c:pt>
                <c:pt idx="115" formatCode="General">
                  <c:v>-1.9979327237667155</c:v>
                </c:pt>
                <c:pt idx="116" formatCode="General">
                  <c:v>-1.2972438183415562</c:v>
                </c:pt>
                <c:pt idx="117" formatCode="General">
                  <c:v>-0.82912215449972071</c:v>
                </c:pt>
                <c:pt idx="118" formatCode="General">
                  <c:v>-1.6072085804646581</c:v>
                </c:pt>
                <c:pt idx="119" formatCode="General">
                  <c:v>-1.9845988628625197</c:v>
                </c:pt>
                <c:pt idx="120" formatCode="General">
                  <c:v>1.5921459893812533</c:v>
                </c:pt>
                <c:pt idx="121" formatCode="General">
                  <c:v>0.58583571876977392</c:v>
                </c:pt>
                <c:pt idx="122" formatCode="General">
                  <c:v>1.3744316648929065</c:v>
                </c:pt>
                <c:pt idx="123" formatCode="General">
                  <c:v>0.79868520996852743</c:v>
                </c:pt>
                <c:pt idx="124" formatCode="General">
                  <c:v>0.92357761357166479</c:v>
                </c:pt>
                <c:pt idx="125" formatCode="General">
                  <c:v>-0.29052908905435237</c:v>
                </c:pt>
                <c:pt idx="126" formatCode="General">
                  <c:v>-1.6252749064868903</c:v>
                </c:pt>
                <c:pt idx="127" formatCode="General">
                  <c:v>-3.0250699918887904</c:v>
                </c:pt>
                <c:pt idx="128" formatCode="General">
                  <c:v>-3.3033371406151582</c:v>
                </c:pt>
                <c:pt idx="129" formatCode="General">
                  <c:v>-1.7599345230566945</c:v>
                </c:pt>
                <c:pt idx="130" formatCode="General">
                  <c:v>-0.18488813355097486</c:v>
                </c:pt>
                <c:pt idx="131" formatCode="General">
                  <c:v>5.7817281971029685E-2</c:v>
                </c:pt>
                <c:pt idx="132" formatCode="General">
                  <c:v>-1.2046768624077944</c:v>
                </c:pt>
                <c:pt idx="133" formatCode="General">
                  <c:v>0.13038066233376466</c:v>
                </c:pt>
                <c:pt idx="134" formatCode="General">
                  <c:v>-9.7769833516933732E-2</c:v>
                </c:pt>
                <c:pt idx="135" formatCode="General">
                  <c:v>0.29076844846448541</c:v>
                </c:pt>
                <c:pt idx="136" formatCode="General">
                  <c:v>2.9304672710039448</c:v>
                </c:pt>
                <c:pt idx="137" formatCode="General">
                  <c:v>1.5904564424091072</c:v>
                </c:pt>
                <c:pt idx="138" formatCode="General">
                  <c:v>1.6236022332644557</c:v>
                </c:pt>
                <c:pt idx="139" formatCode="General">
                  <c:v>0.52838027400796406</c:v>
                </c:pt>
                <c:pt idx="140" formatCode="General">
                  <c:v>0.13371629063425139</c:v>
                </c:pt>
                <c:pt idx="141" formatCode="General">
                  <c:v>0.9539571001445436</c:v>
                </c:pt>
                <c:pt idx="142" formatCode="General">
                  <c:v>0.59836597854989537</c:v>
                </c:pt>
                <c:pt idx="143" formatCode="General">
                  <c:v>1.016206732121244</c:v>
                </c:pt>
                <c:pt idx="144" formatCode="General">
                  <c:v>1.1955825521678038</c:v>
                </c:pt>
                <c:pt idx="145" formatCode="General">
                  <c:v>0.85311546044199604</c:v>
                </c:pt>
                <c:pt idx="146" formatCode="General">
                  <c:v>0.89664671224112014</c:v>
                </c:pt>
                <c:pt idx="147" formatCode="General">
                  <c:v>1.5191127854813984</c:v>
                </c:pt>
                <c:pt idx="148" formatCode="General">
                  <c:v>2.9067818672914787</c:v>
                </c:pt>
                <c:pt idx="149" formatCode="General">
                  <c:v>1.7194297861896124</c:v>
                </c:pt>
                <c:pt idx="150" formatCode="General">
                  <c:v>1.2158314649437949</c:v>
                </c:pt>
                <c:pt idx="151" formatCode="General">
                  <c:v>0.67371053472840003</c:v>
                </c:pt>
                <c:pt idx="152" formatCode="General">
                  <c:v>0.22444657199169946</c:v>
                </c:pt>
                <c:pt idx="153" formatCode="General">
                  <c:v>-1.7376894529060862</c:v>
                </c:pt>
                <c:pt idx="154" formatCode="General">
                  <c:v>-2.7714297784625801</c:v>
                </c:pt>
                <c:pt idx="155" formatCode="General">
                  <c:v>-4.2318647058649494</c:v>
                </c:pt>
                <c:pt idx="156" formatCode="General">
                  <c:v>-9.710758143702753</c:v>
                </c:pt>
                <c:pt idx="157" formatCode="General">
                  <c:v>-6.8135424860209666</c:v>
                </c:pt>
                <c:pt idx="158" formatCode="General">
                  <c:v>-6.1772513449124471</c:v>
                </c:pt>
                <c:pt idx="159" formatCode="General">
                  <c:v>-3.8595992237055747</c:v>
                </c:pt>
                <c:pt idx="160" formatCode="General">
                  <c:v>2.7113754584482912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74880"/>
        <c:axId val="210476416"/>
      </c:lineChart>
      <c:dateAx>
        <c:axId val="210474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0476416"/>
        <c:crosses val="autoZero"/>
        <c:auto val="1"/>
        <c:lblOffset val="100"/>
        <c:baseTimeUnit val="months"/>
      </c:dateAx>
      <c:valAx>
        <c:axId val="21047641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10474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利子率!$D$7</c:f>
              <c:strCache>
                <c:ptCount val="1"/>
                <c:pt idx="0">
                  <c:v>名目利子率</c:v>
                </c:pt>
              </c:strCache>
            </c:strRef>
          </c:tx>
          <c:marker>
            <c:symbol val="none"/>
          </c:marker>
          <c:cat>
            <c:numRef>
              <c:f>利子率!$A$8:$A$171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利子率!$D$8:$D$171</c:f>
              <c:numCache>
                <c:formatCode>0.000</c:formatCode>
                <c:ptCount val="164"/>
                <c:pt idx="0">
                  <c:v>8.1999999999999993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8.4021739130434803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8</c:v>
                </c:pt>
                <c:pt idx="10">
                  <c:v>7.8010869565217398</c:v>
                </c:pt>
                <c:pt idx="11">
                  <c:v>7.7</c:v>
                </c:pt>
                <c:pt idx="12">
                  <c:v>7.7</c:v>
                </c:pt>
                <c:pt idx="13">
                  <c:v>7.9010989010988997</c:v>
                </c:pt>
                <c:pt idx="14">
                  <c:v>8.1989130434782602</c:v>
                </c:pt>
                <c:pt idx="15">
                  <c:v>8.6</c:v>
                </c:pt>
                <c:pt idx="16">
                  <c:v>9.3655555555555594</c:v>
                </c:pt>
                <c:pt idx="17">
                  <c:v>9.4</c:v>
                </c:pt>
                <c:pt idx="18">
                  <c:v>9.4</c:v>
                </c:pt>
                <c:pt idx="19">
                  <c:v>9.9</c:v>
                </c:pt>
                <c:pt idx="20">
                  <c:v>9.9</c:v>
                </c:pt>
                <c:pt idx="21">
                  <c:v>9.9</c:v>
                </c:pt>
                <c:pt idx="22">
                  <c:v>9.7673913043478304</c:v>
                </c:pt>
                <c:pt idx="23">
                  <c:v>9.4010869565217394</c:v>
                </c:pt>
                <c:pt idx="24">
                  <c:v>9.1999999999999993</c:v>
                </c:pt>
                <c:pt idx="25">
                  <c:v>9.1999999999999993</c:v>
                </c:pt>
                <c:pt idx="26">
                  <c:v>9.1999999999999993</c:v>
                </c:pt>
                <c:pt idx="27">
                  <c:v>9.1999999999999993</c:v>
                </c:pt>
                <c:pt idx="28">
                  <c:v>9.1999999999999993</c:v>
                </c:pt>
                <c:pt idx="29">
                  <c:v>8.6307692307692303</c:v>
                </c:pt>
                <c:pt idx="30">
                  <c:v>7.9684782608695697</c:v>
                </c:pt>
                <c:pt idx="31">
                  <c:v>7.6</c:v>
                </c:pt>
                <c:pt idx="32">
                  <c:v>7.5655555555555596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7.5021978021978004</c:v>
                </c:pt>
                <c:pt idx="38">
                  <c:v>8.0315217391304294</c:v>
                </c:pt>
                <c:pt idx="39">
                  <c:v>8.1999999999999993</c:v>
                </c:pt>
                <c:pt idx="40">
                  <c:v>8.4043956043955994</c:v>
                </c:pt>
                <c:pt idx="41">
                  <c:v>9.5</c:v>
                </c:pt>
                <c:pt idx="42">
                  <c:v>9.5</c:v>
                </c:pt>
                <c:pt idx="43">
                  <c:v>9.2315217391304305</c:v>
                </c:pt>
                <c:pt idx="44">
                  <c:v>8.8000000000000007</c:v>
                </c:pt>
                <c:pt idx="45">
                  <c:v>8.5989010989011003</c:v>
                </c:pt>
                <c:pt idx="46">
                  <c:v>8.5</c:v>
                </c:pt>
                <c:pt idx="47">
                  <c:v>8.7652173913043505</c:v>
                </c:pt>
                <c:pt idx="48">
                  <c:v>8.6</c:v>
                </c:pt>
                <c:pt idx="49">
                  <c:v>8.4</c:v>
                </c:pt>
                <c:pt idx="50">
                  <c:v>8.5630434782608695</c:v>
                </c:pt>
                <c:pt idx="51">
                  <c:v>8.9</c:v>
                </c:pt>
                <c:pt idx="52">
                  <c:v>8.4688888888888894</c:v>
                </c:pt>
                <c:pt idx="53">
                  <c:v>8.4</c:v>
                </c:pt>
                <c:pt idx="54">
                  <c:v>8.4</c:v>
                </c:pt>
                <c:pt idx="55">
                  <c:v>8.2673913043478304</c:v>
                </c:pt>
                <c:pt idx="56">
                  <c:v>8.1999999999999993</c:v>
                </c:pt>
                <c:pt idx="57">
                  <c:v>7.9</c:v>
                </c:pt>
                <c:pt idx="58">
                  <c:v>7.9</c:v>
                </c:pt>
                <c:pt idx="59">
                  <c:v>7.7010869565217401</c:v>
                </c:pt>
                <c:pt idx="60">
                  <c:v>7.4688888888888902</c:v>
                </c:pt>
                <c:pt idx="61">
                  <c:v>7.63406593406593</c:v>
                </c:pt>
                <c:pt idx="62">
                  <c:v>7.3010869565217398</c:v>
                </c:pt>
                <c:pt idx="63">
                  <c:v>7.1347826086956498</c:v>
                </c:pt>
                <c:pt idx="64">
                  <c:v>7.0759999999999996</c:v>
                </c:pt>
                <c:pt idx="65">
                  <c:v>6.4</c:v>
                </c:pt>
                <c:pt idx="66">
                  <c:v>6.4</c:v>
                </c:pt>
                <c:pt idx="67">
                  <c:v>6.3326086956521701</c:v>
                </c:pt>
                <c:pt idx="68">
                  <c:v>5.8172222222222203</c:v>
                </c:pt>
                <c:pt idx="69">
                  <c:v>5.1010989010988999</c:v>
                </c:pt>
                <c:pt idx="70">
                  <c:v>5.0989130434782597</c:v>
                </c:pt>
                <c:pt idx="71">
                  <c:v>5.7</c:v>
                </c:pt>
                <c:pt idx="72">
                  <c:v>5.55791208791209</c:v>
                </c:pt>
                <c:pt idx="73">
                  <c:v>5.5</c:v>
                </c:pt>
                <c:pt idx="74">
                  <c:v>5.6326086956521699</c:v>
                </c:pt>
                <c:pt idx="75">
                  <c:v>5.7</c:v>
                </c:pt>
                <c:pt idx="76">
                  <c:v>5.7</c:v>
                </c:pt>
                <c:pt idx="77">
                  <c:v>5.7</c:v>
                </c:pt>
                <c:pt idx="78">
                  <c:v>5.9932608695652201</c:v>
                </c:pt>
                <c:pt idx="79">
                  <c:v>6.2336956521739104</c:v>
                </c:pt>
                <c:pt idx="80">
                  <c:v>7.2485555555555603</c:v>
                </c:pt>
                <c:pt idx="81">
                  <c:v>7.7978021978022003</c:v>
                </c:pt>
                <c:pt idx="82">
                  <c:v>7.9815217391304296</c:v>
                </c:pt>
                <c:pt idx="83">
                  <c:v>8.4381521739130392</c:v>
                </c:pt>
                <c:pt idx="84">
                  <c:v>7.7069999999999999</c:v>
                </c:pt>
                <c:pt idx="85">
                  <c:v>7.7</c:v>
                </c:pt>
                <c:pt idx="86">
                  <c:v>7.7021739130434801</c:v>
                </c:pt>
                <c:pt idx="87">
                  <c:v>6.9</c:v>
                </c:pt>
                <c:pt idx="88">
                  <c:v>6.2341758241758196</c:v>
                </c:pt>
                <c:pt idx="89">
                  <c:v>6.0989010989011003</c:v>
                </c:pt>
                <c:pt idx="90">
                  <c:v>5.9695652173913096</c:v>
                </c:pt>
                <c:pt idx="91">
                  <c:v>5.5673913043478302</c:v>
                </c:pt>
                <c:pt idx="92">
                  <c:v>5.2</c:v>
                </c:pt>
                <c:pt idx="93">
                  <c:v>5.1329670329670298</c:v>
                </c:pt>
                <c:pt idx="94">
                  <c:v>5.0695652173913004</c:v>
                </c:pt>
                <c:pt idx="95">
                  <c:v>4.0336956521739102</c:v>
                </c:pt>
                <c:pt idx="96">
                  <c:v>3.8033333333333301</c:v>
                </c:pt>
                <c:pt idx="97">
                  <c:v>4.4000000000000004</c:v>
                </c:pt>
                <c:pt idx="98">
                  <c:v>4.5978260869565197</c:v>
                </c:pt>
                <c:pt idx="99">
                  <c:v>4.9000000000000004</c:v>
                </c:pt>
                <c:pt idx="100">
                  <c:v>4.80355555555556</c:v>
                </c:pt>
                <c:pt idx="101">
                  <c:v>3.6164835164835201</c:v>
                </c:pt>
                <c:pt idx="102">
                  <c:v>2.8058695652173902</c:v>
                </c:pt>
                <c:pt idx="103">
                  <c:v>2.78652173913044</c:v>
                </c:pt>
                <c:pt idx="104">
                  <c:v>2.9204395604395601</c:v>
                </c:pt>
                <c:pt idx="105">
                  <c:v>3.3646153846153801</c:v>
                </c:pt>
                <c:pt idx="106">
                  <c:v>3.2413043478260901</c:v>
                </c:pt>
                <c:pt idx="107">
                  <c:v>2.7033695652173901</c:v>
                </c:pt>
                <c:pt idx="108">
                  <c:v>2.5</c:v>
                </c:pt>
                <c:pt idx="109">
                  <c:v>2.7741758241758201</c:v>
                </c:pt>
                <c:pt idx="110">
                  <c:v>2.6745652173912999</c:v>
                </c:pt>
                <c:pt idx="111">
                  <c:v>2.3303260869565201</c:v>
                </c:pt>
                <c:pt idx="112">
                  <c:v>2.5724444444444399</c:v>
                </c:pt>
                <c:pt idx="113">
                  <c:v>2.45989010989011</c:v>
                </c:pt>
                <c:pt idx="114">
                  <c:v>2.47978260869565</c:v>
                </c:pt>
                <c:pt idx="115">
                  <c:v>2.2603260869565198</c:v>
                </c:pt>
                <c:pt idx="116">
                  <c:v>2.7725555555555599</c:v>
                </c:pt>
                <c:pt idx="117">
                  <c:v>2.1025274725274699</c:v>
                </c:pt>
                <c:pt idx="118">
                  <c:v>2.22891304347826</c:v>
                </c:pt>
                <c:pt idx="119">
                  <c:v>2.2067391304347801</c:v>
                </c:pt>
                <c:pt idx="120">
                  <c:v>2.2000000000000002</c:v>
                </c:pt>
                <c:pt idx="121">
                  <c:v>2.16989010989011</c:v>
                </c:pt>
                <c:pt idx="122">
                  <c:v>2.2286956521739101</c:v>
                </c:pt>
                <c:pt idx="123">
                  <c:v>2.2430434782608701</c:v>
                </c:pt>
                <c:pt idx="124">
                  <c:v>2.0324444444444398</c:v>
                </c:pt>
                <c:pt idx="125">
                  <c:v>1.76351648351648</c:v>
                </c:pt>
                <c:pt idx="126">
                  <c:v>1.6095652173913</c:v>
                </c:pt>
                <c:pt idx="127">
                  <c:v>1.7139130434782599</c:v>
                </c:pt>
                <c:pt idx="128">
                  <c:v>2.1293333333333302</c:v>
                </c:pt>
                <c:pt idx="129">
                  <c:v>2.0868131868131901</c:v>
                </c:pt>
                <c:pt idx="130">
                  <c:v>1.8745652173913001</c:v>
                </c:pt>
                <c:pt idx="131">
                  <c:v>1.62358695652174</c:v>
                </c:pt>
                <c:pt idx="132">
                  <c:v>1.5865555555555599</c:v>
                </c:pt>
                <c:pt idx="133">
                  <c:v>1.3567032967032999</c:v>
                </c:pt>
                <c:pt idx="134">
                  <c:v>1.5882608695652201</c:v>
                </c:pt>
                <c:pt idx="135">
                  <c:v>1.72978260869565</c:v>
                </c:pt>
                <c:pt idx="136">
                  <c:v>1.6572527472527501</c:v>
                </c:pt>
                <c:pt idx="137">
                  <c:v>1.74285714285714</c:v>
                </c:pt>
                <c:pt idx="138">
                  <c:v>1.77054347826087</c:v>
                </c:pt>
                <c:pt idx="139">
                  <c:v>1.6629347826087</c:v>
                </c:pt>
                <c:pt idx="140">
                  <c:v>1.5741111111111099</c:v>
                </c:pt>
                <c:pt idx="141">
                  <c:v>1.5165934065934099</c:v>
                </c:pt>
                <c:pt idx="142">
                  <c:v>1.5229347826087001</c:v>
                </c:pt>
                <c:pt idx="143">
                  <c:v>1.8127173913043499</c:v>
                </c:pt>
                <c:pt idx="144">
                  <c:v>1.9434444444444401</c:v>
                </c:pt>
                <c:pt idx="145">
                  <c:v>2.42736263736264</c:v>
                </c:pt>
                <c:pt idx="146">
                  <c:v>2.49489130434783</c:v>
                </c:pt>
                <c:pt idx="147">
                  <c:v>2.3301086956521702</c:v>
                </c:pt>
                <c:pt idx="148">
                  <c:v>2.31622222222222</c:v>
                </c:pt>
                <c:pt idx="149">
                  <c:v>2.29615384615385</c:v>
                </c:pt>
                <c:pt idx="150">
                  <c:v>2.4746739130434801</c:v>
                </c:pt>
                <c:pt idx="151">
                  <c:v>2.3104347826086999</c:v>
                </c:pt>
                <c:pt idx="152">
                  <c:v>2.14</c:v>
                </c:pt>
                <c:pt idx="153">
                  <c:v>2.2870329670329701</c:v>
                </c:pt>
                <c:pt idx="154">
                  <c:v>2.3270652173912998</c:v>
                </c:pt>
                <c:pt idx="155">
                  <c:v>2.37326086956522</c:v>
                </c:pt>
                <c:pt idx="156">
                  <c:v>2.2637777777777801</c:v>
                </c:pt>
                <c:pt idx="157">
                  <c:v>2.1796703296703299</c:v>
                </c:pt>
                <c:pt idx="158">
                  <c:v>1.9140217391304299</c:v>
                </c:pt>
                <c:pt idx="159">
                  <c:v>1.7493478260869599</c:v>
                </c:pt>
                <c:pt idx="160">
                  <c:v>1.63622222222222</c:v>
                </c:pt>
                <c:pt idx="161">
                  <c:v>1.5870329670329699</c:v>
                </c:pt>
                <c:pt idx="162">
                  <c:v>1.43326086956522</c:v>
                </c:pt>
                <c:pt idx="163">
                  <c:v>1.41380434782609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09184"/>
        <c:axId val="210515072"/>
      </c:lineChart>
      <c:dateAx>
        <c:axId val="210509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0515072"/>
        <c:crosses val="autoZero"/>
        <c:auto val="1"/>
        <c:lblOffset val="100"/>
        <c:baseTimeUnit val="months"/>
      </c:dateAx>
      <c:valAx>
        <c:axId val="21051507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050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利子率!$E$7</c:f>
              <c:strCache>
                <c:ptCount val="1"/>
                <c:pt idx="0">
                  <c:v>実質利子率</c:v>
                </c:pt>
              </c:strCache>
            </c:strRef>
          </c:tx>
          <c:marker>
            <c:symbol val="none"/>
          </c:marker>
          <c:cat>
            <c:numRef>
              <c:f>利子率!$A$8:$A$171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利子率!$E$8:$E$171</c:f>
              <c:numCache>
                <c:formatCode>General</c:formatCode>
                <c:ptCount val="164"/>
                <c:pt idx="4" formatCode="0.000_ ">
                  <c:v>2.5503114018301227</c:v>
                </c:pt>
                <c:pt idx="5" formatCode="0.000_ ">
                  <c:v>2.1135537975760093</c:v>
                </c:pt>
                <c:pt idx="6" formatCode="0.000_ ">
                  <c:v>1.1120783876538898</c:v>
                </c:pt>
                <c:pt idx="7" formatCode="0.000_ ">
                  <c:v>2.7100719190338678</c:v>
                </c:pt>
                <c:pt idx="8" formatCode="0.000_ ">
                  <c:v>3.4722099745185702</c:v>
                </c:pt>
                <c:pt idx="9" formatCode="0.000_ ">
                  <c:v>2.8681942937383207</c:v>
                </c:pt>
                <c:pt idx="10" formatCode="0.000_ ">
                  <c:v>2.9026177281557644</c:v>
                </c:pt>
                <c:pt idx="11" formatCode="0.000_ ">
                  <c:v>2.5914116485686236</c:v>
                </c:pt>
                <c:pt idx="12" formatCode="0.000_ ">
                  <c:v>0.2547457831532407</c:v>
                </c:pt>
                <c:pt idx="13" formatCode="0.000_ ">
                  <c:v>-2.5111407929088205</c:v>
                </c:pt>
                <c:pt idx="14" formatCode="0.000_ ">
                  <c:v>-4.4760527079067369</c:v>
                </c:pt>
                <c:pt idx="15" formatCode="0.000_ ">
                  <c:v>-7.157806996947377</c:v>
                </c:pt>
                <c:pt idx="16" formatCode="0.000_ ">
                  <c:v>-13.786348719944371</c:v>
                </c:pt>
                <c:pt idx="17" formatCode="0.000_ ">
                  <c:v>-13.194303310238558</c:v>
                </c:pt>
                <c:pt idx="18" formatCode="0.000_ ">
                  <c:v>-14.031305175239217</c:v>
                </c:pt>
                <c:pt idx="19" formatCode="0.000_ ">
                  <c:v>-13.570500240866286</c:v>
                </c:pt>
                <c:pt idx="20" formatCode="0.000_ ">
                  <c:v>-5.2784444760413738</c:v>
                </c:pt>
                <c:pt idx="21" formatCode="0.000_ ">
                  <c:v>-3.3675487777528534</c:v>
                </c:pt>
                <c:pt idx="22" formatCode="0.000_ ">
                  <c:v>-0.60542181798872718</c:v>
                </c:pt>
                <c:pt idx="23" formatCode="0.000_ ">
                  <c:v>0.77034236742168893</c:v>
                </c:pt>
                <c:pt idx="24" formatCode="0.000_ ">
                  <c:v>0.25882081624319397</c:v>
                </c:pt>
                <c:pt idx="25" formatCode="0.000_ ">
                  <c:v>-0.22858274264438627</c:v>
                </c:pt>
                <c:pt idx="26" formatCode="0.000_ ">
                  <c:v>-0.5549618764913884</c:v>
                </c:pt>
                <c:pt idx="27" formatCode="0.000_ ">
                  <c:v>-0.31021719816266469</c:v>
                </c:pt>
                <c:pt idx="28" formatCode="0.000_ ">
                  <c:v>-0.20593525142542646</c:v>
                </c:pt>
                <c:pt idx="29" formatCode="0.000_ ">
                  <c:v>-0.20978950122764495</c:v>
                </c:pt>
                <c:pt idx="30" formatCode="0.000_ ">
                  <c:v>-3.8043574331325658E-3</c:v>
                </c:pt>
                <c:pt idx="31" formatCode="0.000_ ">
                  <c:v>1.1424290547538316</c:v>
                </c:pt>
                <c:pt idx="32" formatCode="0.000_ ">
                  <c:v>2.8994988309444496</c:v>
                </c:pt>
                <c:pt idx="33" formatCode="0.000_ ">
                  <c:v>3.0670179871662286</c:v>
                </c:pt>
                <c:pt idx="34" formatCode="0.000_ ">
                  <c:v>2.7287552594096045</c:v>
                </c:pt>
                <c:pt idx="35" formatCode="0.000_ ">
                  <c:v>3.4209183921650941</c:v>
                </c:pt>
                <c:pt idx="36" formatCode="0.000_ ">
                  <c:v>4.0702467343977053</c:v>
                </c:pt>
                <c:pt idx="37" formatCode="0.000_ ">
                  <c:v>4.20721537969869</c:v>
                </c:pt>
                <c:pt idx="38" formatCode="0.000_ ">
                  <c:v>4.4692246771235045</c:v>
                </c:pt>
                <c:pt idx="39" formatCode="0.000_ ">
                  <c:v>3.2111038128304168</c:v>
                </c:pt>
                <c:pt idx="40" formatCode="0.000_ ">
                  <c:v>1.1693168954659008</c:v>
                </c:pt>
                <c:pt idx="41" formatCode="0.000_ ">
                  <c:v>1.3829862937408741</c:v>
                </c:pt>
                <c:pt idx="42" formatCode="0.000_ ">
                  <c:v>1.3784647541728798</c:v>
                </c:pt>
                <c:pt idx="43" formatCode="0.000_ ">
                  <c:v>1.516870008212182</c:v>
                </c:pt>
                <c:pt idx="44" formatCode="0.000_ ">
                  <c:v>2.2551351138539077</c:v>
                </c:pt>
                <c:pt idx="45" formatCode="0.000_ ">
                  <c:v>3.6496243886891984</c:v>
                </c:pt>
                <c:pt idx="46" formatCode="0.000_ ">
                  <c:v>4.2889723187269055</c:v>
                </c:pt>
                <c:pt idx="47" formatCode="0.000_ ">
                  <c:v>4.7340188184732037</c:v>
                </c:pt>
                <c:pt idx="48" formatCode="0.000_ ">
                  <c:v>5.490981183360601</c:v>
                </c:pt>
                <c:pt idx="49" formatCode="0.000_ ">
                  <c:v>5.8368762611113709</c:v>
                </c:pt>
                <c:pt idx="50" formatCode="0.000_ ">
                  <c:v>5.8046082047025944</c:v>
                </c:pt>
                <c:pt idx="51" formatCode="0.000_ ">
                  <c:v>6.3702895275569222</c:v>
                </c:pt>
                <c:pt idx="52" formatCode="0.000_ ">
                  <c:v>6.2594095976616622</c:v>
                </c:pt>
                <c:pt idx="53" formatCode="0.000_ ">
                  <c:v>6.1375445312916135</c:v>
                </c:pt>
                <c:pt idx="54" formatCode="0.000_ ">
                  <c:v>6.9505350461787483</c:v>
                </c:pt>
                <c:pt idx="55" formatCode="0.000_ ">
                  <c:v>6.6000547642656411</c:v>
                </c:pt>
                <c:pt idx="56" formatCode="0.000_ ">
                  <c:v>5.7803371825599843</c:v>
                </c:pt>
                <c:pt idx="57" formatCode="0.000_ ">
                  <c:v>5.8890809827114339</c:v>
                </c:pt>
                <c:pt idx="58" formatCode="0.000_ ">
                  <c:v>5.6859445519019829</c:v>
                </c:pt>
                <c:pt idx="59" formatCode="0.000_ ">
                  <c:v>5.3520465943461186</c:v>
                </c:pt>
                <c:pt idx="60" formatCode="0.000_ ">
                  <c:v>5.3920208944918997</c:v>
                </c:pt>
                <c:pt idx="61" formatCode="0.000_ ">
                  <c:v>5.4359696765638503</c:v>
                </c:pt>
                <c:pt idx="62" formatCode="0.000_ ">
                  <c:v>4.8940323184000212</c:v>
                </c:pt>
                <c:pt idx="63" formatCode="0.000_ ">
                  <c:v>5.6059440027173686</c:v>
                </c:pt>
                <c:pt idx="64" formatCode="0.000_ ">
                  <c:v>5.5601933925074789</c:v>
                </c:pt>
                <c:pt idx="65" formatCode="0.000_ ">
                  <c:v>5.528450662078213</c:v>
                </c:pt>
                <c:pt idx="66" formatCode="0.000_ ">
                  <c:v>6.1770249461040851</c:v>
                </c:pt>
                <c:pt idx="67" formatCode="0.000_ ">
                  <c:v>6.4847858101776641</c:v>
                </c:pt>
                <c:pt idx="68" formatCode="0.000_ ">
                  <c:v>6.6765482901164779</c:v>
                </c:pt>
                <c:pt idx="69" formatCode="0.000_ ">
                  <c:v>4.952769461413407</c:v>
                </c:pt>
                <c:pt idx="70" formatCode="0.000_ ">
                  <c:v>4.6502675840161283</c:v>
                </c:pt>
                <c:pt idx="71" formatCode="0.000_ ">
                  <c:v>4.9465585054081629</c:v>
                </c:pt>
                <c:pt idx="72" formatCode="0.000_ ">
                  <c:v>4.7998558310182915</c:v>
                </c:pt>
                <c:pt idx="73" formatCode="0.000_ ">
                  <c:v>5.3123943175225703</c:v>
                </c:pt>
                <c:pt idx="74" formatCode="0.000_ ">
                  <c:v>5.0317839382458835</c:v>
                </c:pt>
                <c:pt idx="75" formatCode="0.000_ ">
                  <c:v>4.6533138960389033</c:v>
                </c:pt>
                <c:pt idx="76" formatCode="0.000_ ">
                  <c:v>4.6428114707787351</c:v>
                </c:pt>
                <c:pt idx="77" formatCode="0.000_ ">
                  <c:v>2.9330701095191491</c:v>
                </c:pt>
                <c:pt idx="78" formatCode="0.000_ ">
                  <c:v>3.2698141707864727</c:v>
                </c:pt>
                <c:pt idx="79" formatCode="0.000_ ">
                  <c:v>3.6380490947256487</c:v>
                </c:pt>
                <c:pt idx="80" formatCode="0.000_ ">
                  <c:v>3.7169685750252288</c:v>
                </c:pt>
                <c:pt idx="81" formatCode="0.000_ ">
                  <c:v>5.2887814711092291</c:v>
                </c:pt>
                <c:pt idx="82" formatCode="0.000_ ">
                  <c:v>5.3681719860191128</c:v>
                </c:pt>
                <c:pt idx="83" formatCode="0.000_ ">
                  <c:v>4.8338170872465573</c:v>
                </c:pt>
                <c:pt idx="84" formatCode="0.000_ ">
                  <c:v>3.9614796423476673</c:v>
                </c:pt>
                <c:pt idx="85" formatCode="0.000_ ">
                  <c:v>4.2946299934512258</c:v>
                </c:pt>
                <c:pt idx="86" formatCode="0.000_ ">
                  <c:v>4.5472430353403093</c:v>
                </c:pt>
                <c:pt idx="87" formatCode="0.000_ ">
                  <c:v>4.1161646449502696</c:v>
                </c:pt>
                <c:pt idx="88" formatCode="0.000_ ">
                  <c:v>4.3326115043486597</c:v>
                </c:pt>
                <c:pt idx="89" formatCode="0.000_ ">
                  <c:v>3.8709991718225352</c:v>
                </c:pt>
                <c:pt idx="90" formatCode="0.000_ ">
                  <c:v>4.1539665060973459</c:v>
                </c:pt>
                <c:pt idx="91" formatCode="0.000_ ">
                  <c:v>4.6491085262938103</c:v>
                </c:pt>
                <c:pt idx="92" formatCode="0.000_ ">
                  <c:v>3.9097586014431949</c:v>
                </c:pt>
                <c:pt idx="93" formatCode="0.000_ ">
                  <c:v>4.2269334466669619</c:v>
                </c:pt>
                <c:pt idx="94" formatCode="0.000_ ">
                  <c:v>3.3149093914288397</c:v>
                </c:pt>
                <c:pt idx="95" formatCode="0.000_ ">
                  <c:v>2.8905381723767132</c:v>
                </c:pt>
                <c:pt idx="96" formatCode="0.000_ ">
                  <c:v>2.5250991321735201</c:v>
                </c:pt>
                <c:pt idx="97" formatCode="0.000_ ">
                  <c:v>3.7005383004614574</c:v>
                </c:pt>
                <c:pt idx="98" formatCode="0.000_ ">
                  <c:v>4.5999856343149128</c:v>
                </c:pt>
                <c:pt idx="99" formatCode="0.000_ ">
                  <c:v>4.105369708779425</c:v>
                </c:pt>
                <c:pt idx="100" formatCode="0.000_ ">
                  <c:v>4.6731457593486097</c:v>
                </c:pt>
                <c:pt idx="101" formatCode="0.000_ ">
                  <c:v>3.6502338294905132</c:v>
                </c:pt>
                <c:pt idx="102" formatCode="0.000_ ">
                  <c:v>2.8069493622158155</c:v>
                </c:pt>
                <c:pt idx="103" formatCode="0.000_ ">
                  <c:v>3.3783330469150314</c:v>
                </c:pt>
                <c:pt idx="104" formatCode="0.000_ ">
                  <c:v>3.2508546035539494</c:v>
                </c:pt>
                <c:pt idx="105" formatCode="0.000_ ">
                  <c:v>3.2317467285490973</c:v>
                </c:pt>
                <c:pt idx="106" formatCode="0.000_ ">
                  <c:v>3.0404599374550965</c:v>
                </c:pt>
                <c:pt idx="107" formatCode="0.000_ ">
                  <c:v>2.1728627204904964</c:v>
                </c:pt>
                <c:pt idx="108" formatCode="0.000_ ">
                  <c:v>1.9348308617913581</c:v>
                </c:pt>
                <c:pt idx="109" formatCode="0.000_ ">
                  <c:v>0.6967792045679122</c:v>
                </c:pt>
                <c:pt idx="110" formatCode="0.000_ ">
                  <c:v>0.46323917611822196</c:v>
                </c:pt>
                <c:pt idx="111" formatCode="0.000_ ">
                  <c:v>0.12169361199835116</c:v>
                </c:pt>
                <c:pt idx="112" formatCode="0.000_ ">
                  <c:v>0.52207720627357013</c:v>
                </c:pt>
                <c:pt idx="113" formatCode="0.000_ ">
                  <c:v>2.1349103545304455</c:v>
                </c:pt>
                <c:pt idx="114" formatCode="0.000_ ">
                  <c:v>2.6737792559274971</c:v>
                </c:pt>
                <c:pt idx="115" formatCode="0.000_ ">
                  <c:v>1.7471766321784932</c:v>
                </c:pt>
                <c:pt idx="116" formatCode="0.000_ ">
                  <c:v>2.8696691244792127</c:v>
                </c:pt>
                <c:pt idx="117" formatCode="0.000_ ">
                  <c:v>2.3616691189266983</c:v>
                </c:pt>
                <c:pt idx="118" formatCode="0.000_ ">
                  <c:v>2.226800285589253</c:v>
                </c:pt>
                <c:pt idx="119" formatCode="0.000_ ">
                  <c:v>3.167120772289354</c:v>
                </c:pt>
                <c:pt idx="120" formatCode="0.000_ ">
                  <c:v>2.8491807053447205</c:v>
                </c:pt>
                <c:pt idx="121" formatCode="0.000_ ">
                  <c:v>2.8481774609490706</c:v>
                </c:pt>
                <c:pt idx="122" formatCode="0.000_ ">
                  <c:v>2.9058202494381482</c:v>
                </c:pt>
                <c:pt idx="123" formatCode="0.000_ ">
                  <c:v>3.0849241361318809</c:v>
                </c:pt>
                <c:pt idx="124" formatCode="0.000_ ">
                  <c:v>2.4922594623533079</c:v>
                </c:pt>
                <c:pt idx="125" formatCode="0.000_ ">
                  <c:v>2.5761585350624019</c:v>
                </c:pt>
                <c:pt idx="126" formatCode="0.000_ ">
                  <c:v>2.3923440823619431</c:v>
                </c:pt>
                <c:pt idx="127" formatCode="0.000_ ">
                  <c:v>2.6939709947310262</c:v>
                </c:pt>
                <c:pt idx="128" formatCode="0.000_ ">
                  <c:v>3.4989120841111685</c:v>
                </c:pt>
                <c:pt idx="129" formatCode="0.000_ ">
                  <c:v>2.9720463306338427</c:v>
                </c:pt>
                <c:pt idx="130" formatCode="0.000_ ">
                  <c:v>2.6645918017325219</c:v>
                </c:pt>
                <c:pt idx="131" formatCode="0.000_ ">
                  <c:v>2.1528924044952351</c:v>
                </c:pt>
                <c:pt idx="132" formatCode="0.000_ ">
                  <c:v>1.8202030025968834</c:v>
                </c:pt>
                <c:pt idx="133" formatCode="0.000_ ">
                  <c:v>1.5878944765416478</c:v>
                </c:pt>
                <c:pt idx="134" formatCode="0.000_ ">
                  <c:v>1.820565220679834</c:v>
                </c:pt>
                <c:pt idx="135" formatCode="0.000_ ">
                  <c:v>2.0261269738269956</c:v>
                </c:pt>
                <c:pt idx="136" formatCode="0.000_ ">
                  <c:v>1.7956399327899337</c:v>
                </c:pt>
                <c:pt idx="137" formatCode="0.000_ ">
                  <c:v>2.0434462976006422</c:v>
                </c:pt>
                <c:pt idx="138" formatCode="0.000_ ">
                  <c:v>1.8712625910655418</c:v>
                </c:pt>
                <c:pt idx="139" formatCode="0.000_ ">
                  <c:v>1.167197902821959</c:v>
                </c:pt>
                <c:pt idx="140" formatCode="0.000_ ">
                  <c:v>1.5355640283408452</c:v>
                </c:pt>
                <c:pt idx="141" formatCode="0.000_ ">
                  <c:v>1.6141682870913894</c:v>
                </c:pt>
                <c:pt idx="142" formatCode="0.000_ ">
                  <c:v>1.8221444787377965</c:v>
                </c:pt>
                <c:pt idx="143" formatCode="0.000_ ">
                  <c:v>2.5380825025375011</c:v>
                </c:pt>
                <c:pt idx="144" formatCode="0.000_ ">
                  <c:v>2.0778799265237637</c:v>
                </c:pt>
                <c:pt idx="145" formatCode="0.000_ ">
                  <c:v>2.2616525531907667</c:v>
                </c:pt>
                <c:pt idx="146" formatCode="0.000_ ">
                  <c:v>1.8946760097308903</c:v>
                </c:pt>
                <c:pt idx="147" formatCode="0.000_ ">
                  <c:v>1.9963078236386753</c:v>
                </c:pt>
                <c:pt idx="148" formatCode="0.000_ ">
                  <c:v>2.4130125654385921</c:v>
                </c:pt>
                <c:pt idx="149" formatCode="0.000_ ">
                  <c:v>2.36188998130728</c:v>
                </c:pt>
                <c:pt idx="150" formatCode="0.000_ ">
                  <c:v>2.6065387191922182</c:v>
                </c:pt>
                <c:pt idx="151" formatCode="0.000_ ">
                  <c:v>1.7794306429429518</c:v>
                </c:pt>
                <c:pt idx="152" formatCode="0.000_ ">
                  <c:v>1.1749279665294823</c:v>
                </c:pt>
                <c:pt idx="153" formatCode="0.000_ ">
                  <c:v>0.92430356145933334</c:v>
                </c:pt>
                <c:pt idx="154" formatCode="0.000_ ">
                  <c:v>0.1689864918913706</c:v>
                </c:pt>
                <c:pt idx="155" formatCode="0.000_ ">
                  <c:v>1.3481228909518188</c:v>
                </c:pt>
                <c:pt idx="156" formatCode="0.000_ ">
                  <c:v>2.3946065295596299</c:v>
                </c:pt>
                <c:pt idx="157" formatCode="0.000_ ">
                  <c:v>3.164993236535238</c:v>
                </c:pt>
                <c:pt idx="158" formatCode="0.000_ ">
                  <c:v>4.1557608879899774</c:v>
                </c:pt>
                <c:pt idx="159" formatCode="0.000_ ">
                  <c:v>3.7798859240184361</c:v>
                </c:pt>
                <c:pt idx="160" formatCode="0.000_ ">
                  <c:v>2.7980626127422608</c:v>
                </c:pt>
                <c:pt idx="161" formatCode="0.000_ ">
                  <c:v>2.5144355842963888</c:v>
                </c:pt>
                <c:pt idx="162" formatCode="0.000_ ">
                  <c:v>2.2330441261349709</c:v>
                </c:pt>
                <c:pt idx="163" formatCode="0.000_ ">
                  <c:v>1.3136039470244782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59744"/>
        <c:axId val="210561280"/>
      </c:lineChart>
      <c:dateAx>
        <c:axId val="210559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0561280"/>
        <c:crosses val="autoZero"/>
        <c:auto val="1"/>
        <c:lblOffset val="100"/>
        <c:baseTimeUnit val="months"/>
      </c:dateAx>
      <c:valAx>
        <c:axId val="21056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55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名目利子率とインフレ率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'利子率（3）'!$B$4</c:f>
              <c:strCache>
                <c:ptCount val="1"/>
                <c:pt idx="0">
                  <c:v>i1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'利子率（3）'!$B$5:$B$168</c:f>
              <c:numCache>
                <c:formatCode>0.00</c:formatCode>
                <c:ptCount val="164"/>
                <c:pt idx="0">
                  <c:v>6.25</c:v>
                </c:pt>
                <c:pt idx="1">
                  <c:v>6.25</c:v>
                </c:pt>
                <c:pt idx="2">
                  <c:v>6.25</c:v>
                </c:pt>
                <c:pt idx="3">
                  <c:v>6.0734565217391303</c:v>
                </c:pt>
                <c:pt idx="4">
                  <c:v>5.8026999999999997</c:v>
                </c:pt>
                <c:pt idx="5">
                  <c:v>5.60149450549451</c:v>
                </c:pt>
                <c:pt idx="6">
                  <c:v>5.3234565217391303</c:v>
                </c:pt>
                <c:pt idx="7">
                  <c:v>5.2338260869565199</c:v>
                </c:pt>
                <c:pt idx="8">
                  <c:v>4.75</c:v>
                </c:pt>
                <c:pt idx="9">
                  <c:v>4.71142857142857</c:v>
                </c:pt>
                <c:pt idx="10">
                  <c:v>4.25</c:v>
                </c:pt>
                <c:pt idx="11">
                  <c:v>4.25</c:v>
                </c:pt>
                <c:pt idx="12">
                  <c:v>4.25</c:v>
                </c:pt>
                <c:pt idx="13">
                  <c:v>5.1674945054945098</c:v>
                </c:pt>
                <c:pt idx="14">
                  <c:v>6.3533804347826104</c:v>
                </c:pt>
                <c:pt idx="15">
                  <c:v>7.2173369565217396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8.4505494505494507</c:v>
                </c:pt>
                <c:pt idx="22">
                  <c:v>7.7338478260869596</c:v>
                </c:pt>
                <c:pt idx="23">
                  <c:v>6.75002173913043</c:v>
                </c:pt>
                <c:pt idx="24">
                  <c:v>6.5</c:v>
                </c:pt>
                <c:pt idx="25">
                  <c:v>6.5</c:v>
                </c:pt>
                <c:pt idx="26">
                  <c:v>6.5</c:v>
                </c:pt>
                <c:pt idx="27">
                  <c:v>6.5</c:v>
                </c:pt>
                <c:pt idx="28">
                  <c:v>6.3887444444444403</c:v>
                </c:pt>
                <c:pt idx="29">
                  <c:v>5.1978021978021998</c:v>
                </c:pt>
                <c:pt idx="30">
                  <c:v>4.7880434782608701</c:v>
                </c:pt>
                <c:pt idx="31">
                  <c:v>4.25</c:v>
                </c:pt>
                <c:pt idx="32">
                  <c:v>4.1166999999999998</c:v>
                </c:pt>
                <c:pt idx="33">
                  <c:v>3.5</c:v>
                </c:pt>
                <c:pt idx="34">
                  <c:v>3.5</c:v>
                </c:pt>
                <c:pt idx="35">
                  <c:v>3.5</c:v>
                </c:pt>
                <c:pt idx="36">
                  <c:v>3.5</c:v>
                </c:pt>
                <c:pt idx="37">
                  <c:v>4.1181318681318704</c:v>
                </c:pt>
                <c:pt idx="38">
                  <c:v>4.99997826086957</c:v>
                </c:pt>
                <c:pt idx="39">
                  <c:v>5.9022826086956499</c:v>
                </c:pt>
                <c:pt idx="40">
                  <c:v>6.9614835164835203</c:v>
                </c:pt>
                <c:pt idx="41">
                  <c:v>9</c:v>
                </c:pt>
                <c:pt idx="42">
                  <c:v>8.6577173913043506</c:v>
                </c:pt>
                <c:pt idx="43">
                  <c:v>7.6414130434782601</c:v>
                </c:pt>
                <c:pt idx="44">
                  <c:v>7.0943111111111099</c:v>
                </c:pt>
                <c:pt idx="45">
                  <c:v>6.25</c:v>
                </c:pt>
                <c:pt idx="46">
                  <c:v>6.25</c:v>
                </c:pt>
                <c:pt idx="47">
                  <c:v>6.0788260869565196</c:v>
                </c:pt>
                <c:pt idx="48">
                  <c:v>5.5</c:v>
                </c:pt>
                <c:pt idx="49">
                  <c:v>5.5</c:v>
                </c:pt>
                <c:pt idx="50">
                  <c:v>5.5</c:v>
                </c:pt>
                <c:pt idx="51">
                  <c:v>5.5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5.1142282608695702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4.5389222222222196</c:v>
                </c:pt>
                <c:pt idx="65">
                  <c:v>3.60978021978022</c:v>
                </c:pt>
                <c:pt idx="66">
                  <c:v>3.5</c:v>
                </c:pt>
                <c:pt idx="67">
                  <c:v>3.1684782608695699</c:v>
                </c:pt>
                <c:pt idx="68">
                  <c:v>2.7944888888888899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2.75542857142857</c:v>
                </c:pt>
                <c:pt idx="78">
                  <c:v>3.25</c:v>
                </c:pt>
                <c:pt idx="79">
                  <c:v>3.7338260869565199</c:v>
                </c:pt>
                <c:pt idx="80">
                  <c:v>4.3833000000000002</c:v>
                </c:pt>
                <c:pt idx="81">
                  <c:v>5.25</c:v>
                </c:pt>
                <c:pt idx="82">
                  <c:v>5.5107391304347804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5.5</c:v>
                </c:pt>
                <c:pt idx="87">
                  <c:v>5.2284565217391297</c:v>
                </c:pt>
                <c:pt idx="88">
                  <c:v>4.5</c:v>
                </c:pt>
                <c:pt idx="89">
                  <c:v>3.75</c:v>
                </c:pt>
                <c:pt idx="90">
                  <c:v>3.3911847826087</c:v>
                </c:pt>
                <c:pt idx="91">
                  <c:v>3.25</c:v>
                </c:pt>
                <c:pt idx="92">
                  <c:v>2.78322222222222</c:v>
                </c:pt>
                <c:pt idx="93">
                  <c:v>2.5</c:v>
                </c:pt>
                <c:pt idx="94">
                  <c:v>2.4184782608695699</c:v>
                </c:pt>
                <c:pt idx="95">
                  <c:v>1.75</c:v>
                </c:pt>
                <c:pt idx="96">
                  <c:v>1.75</c:v>
                </c:pt>
                <c:pt idx="97">
                  <c:v>1.75</c:v>
                </c:pt>
                <c:pt idx="98">
                  <c:v>1.75</c:v>
                </c:pt>
                <c:pt idx="99">
                  <c:v>1.75</c:v>
                </c:pt>
                <c:pt idx="100">
                  <c:v>1.75</c:v>
                </c:pt>
                <c:pt idx="101">
                  <c:v>1.1071428571428601</c:v>
                </c:pt>
                <c:pt idx="102">
                  <c:v>0.87510869565217397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0.5</c:v>
                </c:pt>
                <c:pt idx="109">
                  <c:v>0.5</c:v>
                </c:pt>
                <c:pt idx="110">
                  <c:v>0.5</c:v>
                </c:pt>
                <c:pt idx="111">
                  <c:v>0.5</c:v>
                </c:pt>
                <c:pt idx="112">
                  <c:v>0.5</c:v>
                </c:pt>
                <c:pt idx="113">
                  <c:v>0.5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0.5</c:v>
                </c:pt>
                <c:pt idx="118">
                  <c:v>0.5</c:v>
                </c:pt>
                <c:pt idx="119">
                  <c:v>0.5</c:v>
                </c:pt>
                <c:pt idx="120">
                  <c:v>0.5</c:v>
                </c:pt>
                <c:pt idx="121">
                  <c:v>0.5</c:v>
                </c:pt>
                <c:pt idx="122">
                  <c:v>0.5</c:v>
                </c:pt>
                <c:pt idx="123">
                  <c:v>0.5</c:v>
                </c:pt>
                <c:pt idx="124">
                  <c:v>0.387133333333333</c:v>
                </c:pt>
                <c:pt idx="125">
                  <c:v>0.25</c:v>
                </c:pt>
                <c:pt idx="126">
                  <c:v>0.23043478260869599</c:v>
                </c:pt>
                <c:pt idx="127">
                  <c:v>0.1</c:v>
                </c:pt>
                <c:pt idx="128">
                  <c:v>0.1</c:v>
                </c:pt>
                <c:pt idx="129">
                  <c:v>0.1</c:v>
                </c:pt>
                <c:pt idx="130">
                  <c:v>0.1</c:v>
                </c:pt>
                <c:pt idx="131">
                  <c:v>0.1</c:v>
                </c:pt>
                <c:pt idx="132">
                  <c:v>0.1</c:v>
                </c:pt>
                <c:pt idx="133">
                  <c:v>0.1</c:v>
                </c:pt>
                <c:pt idx="134">
                  <c:v>0.1</c:v>
                </c:pt>
                <c:pt idx="135">
                  <c:v>0.1</c:v>
                </c:pt>
                <c:pt idx="136">
                  <c:v>0.1</c:v>
                </c:pt>
                <c:pt idx="137">
                  <c:v>0.1</c:v>
                </c:pt>
                <c:pt idx="138">
                  <c:v>0.1</c:v>
                </c:pt>
                <c:pt idx="139">
                  <c:v>0.1</c:v>
                </c:pt>
                <c:pt idx="140">
                  <c:v>0.1</c:v>
                </c:pt>
                <c:pt idx="141">
                  <c:v>0.1</c:v>
                </c:pt>
                <c:pt idx="142">
                  <c:v>0.1</c:v>
                </c:pt>
                <c:pt idx="143">
                  <c:v>0.1</c:v>
                </c:pt>
                <c:pt idx="144">
                  <c:v>0.1</c:v>
                </c:pt>
                <c:pt idx="145">
                  <c:v>0.1</c:v>
                </c:pt>
                <c:pt idx="146">
                  <c:v>0.35619565217391302</c:v>
                </c:pt>
                <c:pt idx="147">
                  <c:v>0.4</c:v>
                </c:pt>
                <c:pt idx="148">
                  <c:v>0.55166666666666697</c:v>
                </c:pt>
                <c:pt idx="149">
                  <c:v>0.75</c:v>
                </c:pt>
                <c:pt idx="150">
                  <c:v>0.75</c:v>
                </c:pt>
                <c:pt idx="151">
                  <c:v>0.75</c:v>
                </c:pt>
                <c:pt idx="152">
                  <c:v>0.75</c:v>
                </c:pt>
                <c:pt idx="153">
                  <c:v>0.75</c:v>
                </c:pt>
                <c:pt idx="154">
                  <c:v>0.75</c:v>
                </c:pt>
                <c:pt idx="155">
                  <c:v>0.55391304347826098</c:v>
                </c:pt>
                <c:pt idx="156">
                  <c:v>0.3</c:v>
                </c:pt>
                <c:pt idx="157">
                  <c:v>0.3</c:v>
                </c:pt>
                <c:pt idx="158">
                  <c:v>0.3</c:v>
                </c:pt>
                <c:pt idx="159">
                  <c:v>0.3</c:v>
                </c:pt>
                <c:pt idx="160">
                  <c:v>0.3</c:v>
                </c:pt>
                <c:pt idx="161">
                  <c:v>0.3</c:v>
                </c:pt>
                <c:pt idx="162">
                  <c:v>0.3</c:v>
                </c:pt>
                <c:pt idx="163">
                  <c:v>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'利子率（3）'!$C$4</c:f>
              <c:strCache>
                <c:ptCount val="1"/>
                <c:pt idx="0">
                  <c:v>i2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'利子率（3）'!$C$5:$C$168</c:f>
              <c:numCache>
                <c:formatCode>0.00</c:formatCode>
                <c:ptCount val="164"/>
                <c:pt idx="0">
                  <c:v>8.1999999999999993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8.4021739130434803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8</c:v>
                </c:pt>
                <c:pt idx="10">
                  <c:v>7.8010869565217398</c:v>
                </c:pt>
                <c:pt idx="11">
                  <c:v>7.7</c:v>
                </c:pt>
                <c:pt idx="12">
                  <c:v>7.7</c:v>
                </c:pt>
                <c:pt idx="13">
                  <c:v>7.9010989010988997</c:v>
                </c:pt>
                <c:pt idx="14">
                  <c:v>8.1989130434782602</c:v>
                </c:pt>
                <c:pt idx="15">
                  <c:v>8.6</c:v>
                </c:pt>
                <c:pt idx="16">
                  <c:v>9.3655555555555594</c:v>
                </c:pt>
                <c:pt idx="17">
                  <c:v>9.4</c:v>
                </c:pt>
                <c:pt idx="18">
                  <c:v>9.4</c:v>
                </c:pt>
                <c:pt idx="19">
                  <c:v>9.9</c:v>
                </c:pt>
                <c:pt idx="20">
                  <c:v>9.9</c:v>
                </c:pt>
                <c:pt idx="21">
                  <c:v>9.9</c:v>
                </c:pt>
                <c:pt idx="22">
                  <c:v>9.7673913043478304</c:v>
                </c:pt>
                <c:pt idx="23">
                  <c:v>9.4010869565217394</c:v>
                </c:pt>
                <c:pt idx="24">
                  <c:v>9.1999999999999993</c:v>
                </c:pt>
                <c:pt idx="25">
                  <c:v>9.1999999999999993</c:v>
                </c:pt>
                <c:pt idx="26">
                  <c:v>9.1999999999999993</c:v>
                </c:pt>
                <c:pt idx="27">
                  <c:v>9.1999999999999993</c:v>
                </c:pt>
                <c:pt idx="28">
                  <c:v>9.1999999999999993</c:v>
                </c:pt>
                <c:pt idx="29">
                  <c:v>8.6307692307692303</c:v>
                </c:pt>
                <c:pt idx="30">
                  <c:v>7.9684782608695697</c:v>
                </c:pt>
                <c:pt idx="31">
                  <c:v>7.6</c:v>
                </c:pt>
                <c:pt idx="32">
                  <c:v>7.5655555555555596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7.5021978021978004</c:v>
                </c:pt>
                <c:pt idx="38">
                  <c:v>8.0315217391304294</c:v>
                </c:pt>
                <c:pt idx="39">
                  <c:v>8.1999999999999993</c:v>
                </c:pt>
                <c:pt idx="40">
                  <c:v>8.4043956043955994</c:v>
                </c:pt>
                <c:pt idx="41">
                  <c:v>9.5</c:v>
                </c:pt>
                <c:pt idx="42">
                  <c:v>9.5</c:v>
                </c:pt>
                <c:pt idx="43">
                  <c:v>9.2315217391304305</c:v>
                </c:pt>
                <c:pt idx="44">
                  <c:v>8.8000000000000007</c:v>
                </c:pt>
                <c:pt idx="45">
                  <c:v>8.5989010989011003</c:v>
                </c:pt>
                <c:pt idx="46">
                  <c:v>8.5</c:v>
                </c:pt>
                <c:pt idx="47">
                  <c:v>8.7652173913043505</c:v>
                </c:pt>
                <c:pt idx="48">
                  <c:v>8.6</c:v>
                </c:pt>
                <c:pt idx="49">
                  <c:v>8.4</c:v>
                </c:pt>
                <c:pt idx="50">
                  <c:v>8.5630434782608695</c:v>
                </c:pt>
                <c:pt idx="51">
                  <c:v>8.9</c:v>
                </c:pt>
                <c:pt idx="52">
                  <c:v>8.4688888888888894</c:v>
                </c:pt>
                <c:pt idx="53">
                  <c:v>8.4</c:v>
                </c:pt>
                <c:pt idx="54">
                  <c:v>8.4</c:v>
                </c:pt>
                <c:pt idx="55">
                  <c:v>8.2673913043478304</c:v>
                </c:pt>
                <c:pt idx="56">
                  <c:v>8.1999999999999993</c:v>
                </c:pt>
                <c:pt idx="57">
                  <c:v>7.9</c:v>
                </c:pt>
                <c:pt idx="58">
                  <c:v>7.9</c:v>
                </c:pt>
                <c:pt idx="59">
                  <c:v>7.7010869565217401</c:v>
                </c:pt>
                <c:pt idx="60">
                  <c:v>7.4688888888888902</c:v>
                </c:pt>
                <c:pt idx="61">
                  <c:v>7.63406593406593</c:v>
                </c:pt>
                <c:pt idx="62">
                  <c:v>7.3010869565217398</c:v>
                </c:pt>
                <c:pt idx="63">
                  <c:v>7.1347826086956498</c:v>
                </c:pt>
                <c:pt idx="64">
                  <c:v>7.0759999999999996</c:v>
                </c:pt>
                <c:pt idx="65">
                  <c:v>6.4</c:v>
                </c:pt>
                <c:pt idx="66">
                  <c:v>6.4</c:v>
                </c:pt>
                <c:pt idx="67">
                  <c:v>6.3326086956521701</c:v>
                </c:pt>
                <c:pt idx="68">
                  <c:v>5.8172222222222203</c:v>
                </c:pt>
                <c:pt idx="69">
                  <c:v>5.1010989010988999</c:v>
                </c:pt>
                <c:pt idx="70">
                  <c:v>5.0989130434782597</c:v>
                </c:pt>
                <c:pt idx="71">
                  <c:v>5.7</c:v>
                </c:pt>
                <c:pt idx="72">
                  <c:v>5.55791208791209</c:v>
                </c:pt>
                <c:pt idx="73">
                  <c:v>5.5</c:v>
                </c:pt>
                <c:pt idx="74">
                  <c:v>5.6326086956521699</c:v>
                </c:pt>
                <c:pt idx="75">
                  <c:v>5.7</c:v>
                </c:pt>
                <c:pt idx="76">
                  <c:v>5.7</c:v>
                </c:pt>
                <c:pt idx="77">
                  <c:v>5.7</c:v>
                </c:pt>
                <c:pt idx="78">
                  <c:v>5.9932608695652201</c:v>
                </c:pt>
                <c:pt idx="79">
                  <c:v>6.2336956521739104</c:v>
                </c:pt>
                <c:pt idx="80">
                  <c:v>7.2485555555555603</c:v>
                </c:pt>
                <c:pt idx="81">
                  <c:v>7.7978021978022003</c:v>
                </c:pt>
                <c:pt idx="82">
                  <c:v>7.9815217391304296</c:v>
                </c:pt>
                <c:pt idx="83">
                  <c:v>8.4381521739130392</c:v>
                </c:pt>
                <c:pt idx="84">
                  <c:v>7.7069999999999999</c:v>
                </c:pt>
                <c:pt idx="85">
                  <c:v>7.7</c:v>
                </c:pt>
                <c:pt idx="86">
                  <c:v>7.7021739130434801</c:v>
                </c:pt>
                <c:pt idx="87">
                  <c:v>6.9</c:v>
                </c:pt>
                <c:pt idx="88">
                  <c:v>6.2341758241758196</c:v>
                </c:pt>
                <c:pt idx="89">
                  <c:v>6.0989010989011003</c:v>
                </c:pt>
                <c:pt idx="90">
                  <c:v>5.9695652173913096</c:v>
                </c:pt>
                <c:pt idx="91">
                  <c:v>5.5673913043478302</c:v>
                </c:pt>
                <c:pt idx="92">
                  <c:v>5.2</c:v>
                </c:pt>
                <c:pt idx="93">
                  <c:v>5.1329670329670298</c:v>
                </c:pt>
                <c:pt idx="94">
                  <c:v>5.0695652173913004</c:v>
                </c:pt>
                <c:pt idx="95">
                  <c:v>4.0336956521739102</c:v>
                </c:pt>
                <c:pt idx="96">
                  <c:v>3.8033333333333301</c:v>
                </c:pt>
                <c:pt idx="97">
                  <c:v>4.4000000000000004</c:v>
                </c:pt>
                <c:pt idx="98">
                  <c:v>4.5978260869565197</c:v>
                </c:pt>
                <c:pt idx="99">
                  <c:v>4.9000000000000004</c:v>
                </c:pt>
                <c:pt idx="100">
                  <c:v>4.80355555555556</c:v>
                </c:pt>
                <c:pt idx="101">
                  <c:v>3.6164835164835201</c:v>
                </c:pt>
                <c:pt idx="102">
                  <c:v>2.8058695652173902</c:v>
                </c:pt>
                <c:pt idx="103">
                  <c:v>2.78652173913044</c:v>
                </c:pt>
                <c:pt idx="104">
                  <c:v>2.9204395604395601</c:v>
                </c:pt>
                <c:pt idx="105">
                  <c:v>3.3646153846153801</c:v>
                </c:pt>
                <c:pt idx="106">
                  <c:v>3.2413043478260901</c:v>
                </c:pt>
                <c:pt idx="107">
                  <c:v>2.7033695652173901</c:v>
                </c:pt>
                <c:pt idx="108">
                  <c:v>2.5</c:v>
                </c:pt>
                <c:pt idx="109">
                  <c:v>2.7741758241758201</c:v>
                </c:pt>
                <c:pt idx="110">
                  <c:v>2.6745652173912999</c:v>
                </c:pt>
                <c:pt idx="111">
                  <c:v>2.3303260869565201</c:v>
                </c:pt>
                <c:pt idx="112">
                  <c:v>2.5724444444444399</c:v>
                </c:pt>
                <c:pt idx="113">
                  <c:v>2.45989010989011</c:v>
                </c:pt>
                <c:pt idx="114">
                  <c:v>2.47978260869565</c:v>
                </c:pt>
                <c:pt idx="115">
                  <c:v>2.2603260869565198</c:v>
                </c:pt>
                <c:pt idx="116">
                  <c:v>2.7725555555555599</c:v>
                </c:pt>
                <c:pt idx="117">
                  <c:v>2.1025274725274699</c:v>
                </c:pt>
                <c:pt idx="118">
                  <c:v>2.22891304347826</c:v>
                </c:pt>
                <c:pt idx="119">
                  <c:v>2.2067391304347801</c:v>
                </c:pt>
                <c:pt idx="120">
                  <c:v>2.2000000000000002</c:v>
                </c:pt>
                <c:pt idx="121">
                  <c:v>2.16989010989011</c:v>
                </c:pt>
                <c:pt idx="122">
                  <c:v>2.2286956521739101</c:v>
                </c:pt>
                <c:pt idx="123">
                  <c:v>2.2430434782608701</c:v>
                </c:pt>
                <c:pt idx="124">
                  <c:v>2.0324444444444398</c:v>
                </c:pt>
                <c:pt idx="125">
                  <c:v>1.76351648351648</c:v>
                </c:pt>
                <c:pt idx="126">
                  <c:v>1.6095652173913</c:v>
                </c:pt>
                <c:pt idx="127">
                  <c:v>1.7139130434782599</c:v>
                </c:pt>
                <c:pt idx="128">
                  <c:v>2.1293333333333302</c:v>
                </c:pt>
                <c:pt idx="129">
                  <c:v>2.0868131868131901</c:v>
                </c:pt>
                <c:pt idx="130">
                  <c:v>1.8745652173913001</c:v>
                </c:pt>
                <c:pt idx="131">
                  <c:v>1.62358695652174</c:v>
                </c:pt>
                <c:pt idx="132">
                  <c:v>1.5865555555555599</c:v>
                </c:pt>
                <c:pt idx="133">
                  <c:v>1.3567032967032999</c:v>
                </c:pt>
                <c:pt idx="134">
                  <c:v>1.5882608695652201</c:v>
                </c:pt>
                <c:pt idx="135">
                  <c:v>1.72978260869565</c:v>
                </c:pt>
                <c:pt idx="136">
                  <c:v>1.6572527472527501</c:v>
                </c:pt>
                <c:pt idx="137">
                  <c:v>1.74285714285714</c:v>
                </c:pt>
                <c:pt idx="138">
                  <c:v>1.77054347826087</c:v>
                </c:pt>
                <c:pt idx="139">
                  <c:v>1.6629347826087</c:v>
                </c:pt>
                <c:pt idx="140">
                  <c:v>1.5741111111111099</c:v>
                </c:pt>
                <c:pt idx="141">
                  <c:v>1.5165934065934099</c:v>
                </c:pt>
                <c:pt idx="142">
                  <c:v>1.5229347826087001</c:v>
                </c:pt>
                <c:pt idx="143">
                  <c:v>1.8127173913043499</c:v>
                </c:pt>
                <c:pt idx="144">
                  <c:v>1.9434444444444401</c:v>
                </c:pt>
                <c:pt idx="145">
                  <c:v>2.42736263736264</c:v>
                </c:pt>
                <c:pt idx="146">
                  <c:v>2.49489130434783</c:v>
                </c:pt>
                <c:pt idx="147">
                  <c:v>2.3301086956521702</c:v>
                </c:pt>
                <c:pt idx="148">
                  <c:v>2.31622222222222</c:v>
                </c:pt>
                <c:pt idx="149">
                  <c:v>2.29615384615385</c:v>
                </c:pt>
                <c:pt idx="150">
                  <c:v>2.4746739130434801</c:v>
                </c:pt>
                <c:pt idx="151">
                  <c:v>2.3104347826086999</c:v>
                </c:pt>
                <c:pt idx="152">
                  <c:v>2.14</c:v>
                </c:pt>
                <c:pt idx="153">
                  <c:v>2.2870329670329701</c:v>
                </c:pt>
                <c:pt idx="154">
                  <c:v>2.3270652173912998</c:v>
                </c:pt>
                <c:pt idx="155">
                  <c:v>2.37326086956522</c:v>
                </c:pt>
                <c:pt idx="156">
                  <c:v>2.2637777777777801</c:v>
                </c:pt>
                <c:pt idx="157">
                  <c:v>2.1796703296703299</c:v>
                </c:pt>
                <c:pt idx="158">
                  <c:v>1.9140217391304299</c:v>
                </c:pt>
                <c:pt idx="159">
                  <c:v>1.7493478260869599</c:v>
                </c:pt>
                <c:pt idx="160">
                  <c:v>1.63622222222222</c:v>
                </c:pt>
                <c:pt idx="161">
                  <c:v>1.5870329670329699</c:v>
                </c:pt>
                <c:pt idx="162">
                  <c:v>1.43326086956522</c:v>
                </c:pt>
                <c:pt idx="163">
                  <c:v>1.41380434782609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'利子率（3）'!$D$4</c:f>
              <c:strCache>
                <c:ptCount val="1"/>
                <c:pt idx="0">
                  <c:v>i3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'利子率（3）'!$D$5:$D$168</c:f>
              <c:numCache>
                <c:formatCode>0.00</c:formatCode>
                <c:ptCount val="164"/>
                <c:pt idx="8">
                  <c:v>7.1890000000000001</c:v>
                </c:pt>
                <c:pt idx="9">
                  <c:v>7.0339999999999998</c:v>
                </c:pt>
                <c:pt idx="10">
                  <c:v>6.7169999999999996</c:v>
                </c:pt>
                <c:pt idx="11">
                  <c:v>6.7169999999999996</c:v>
                </c:pt>
                <c:pt idx="12">
                  <c:v>6.7169999999999996</c:v>
                </c:pt>
                <c:pt idx="13">
                  <c:v>6.8839120879120896</c:v>
                </c:pt>
                <c:pt idx="14">
                  <c:v>7.0734130434782596</c:v>
                </c:pt>
                <c:pt idx="15">
                  <c:v>7.3019999999999996</c:v>
                </c:pt>
                <c:pt idx="16">
                  <c:v>8.02</c:v>
                </c:pt>
                <c:pt idx="17">
                  <c:v>8.02</c:v>
                </c:pt>
                <c:pt idx="18">
                  <c:v>8.02</c:v>
                </c:pt>
                <c:pt idx="19">
                  <c:v>8.4139999999999997</c:v>
                </c:pt>
                <c:pt idx="20">
                  <c:v>8.4139999999999997</c:v>
                </c:pt>
                <c:pt idx="21">
                  <c:v>8.4139999999999997</c:v>
                </c:pt>
                <c:pt idx="22">
                  <c:v>8.3516739130434807</c:v>
                </c:pt>
                <c:pt idx="23">
                  <c:v>8.2583369565217399</c:v>
                </c:pt>
                <c:pt idx="24">
                  <c:v>8.2270000000000003</c:v>
                </c:pt>
                <c:pt idx="25">
                  <c:v>8.2270000000000003</c:v>
                </c:pt>
                <c:pt idx="26">
                  <c:v>8.2270000000000003</c:v>
                </c:pt>
                <c:pt idx="27">
                  <c:v>8.2270000000000003</c:v>
                </c:pt>
                <c:pt idx="28">
                  <c:v>8.2270000000000003</c:v>
                </c:pt>
                <c:pt idx="29">
                  <c:v>7.7309560439560396</c:v>
                </c:pt>
                <c:pt idx="30">
                  <c:v>7.0857608695652203</c:v>
                </c:pt>
                <c:pt idx="31">
                  <c:v>6.6829999999999998</c:v>
                </c:pt>
                <c:pt idx="32">
                  <c:v>6.6829999999999998</c:v>
                </c:pt>
                <c:pt idx="33">
                  <c:v>6.18</c:v>
                </c:pt>
                <c:pt idx="34">
                  <c:v>6.18</c:v>
                </c:pt>
                <c:pt idx="35">
                  <c:v>6.18</c:v>
                </c:pt>
                <c:pt idx="36">
                  <c:v>6.3184666666666702</c:v>
                </c:pt>
                <c:pt idx="37">
                  <c:v>7.2859999999999996</c:v>
                </c:pt>
                <c:pt idx="38">
                  <c:v>7.6188478260869603</c:v>
                </c:pt>
                <c:pt idx="39">
                  <c:v>7.7880000000000003</c:v>
                </c:pt>
                <c:pt idx="40">
                  <c:v>7.89087912087912</c:v>
                </c:pt>
                <c:pt idx="41">
                  <c:v>8.8879999999999999</c:v>
                </c:pt>
                <c:pt idx="42">
                  <c:v>8.5459999999999994</c:v>
                </c:pt>
                <c:pt idx="43">
                  <c:v>8.4385108695652207</c:v>
                </c:pt>
                <c:pt idx="44">
                  <c:v>8.2270000000000003</c:v>
                </c:pt>
                <c:pt idx="45">
                  <c:v>8.0163516483516499</c:v>
                </c:pt>
                <c:pt idx="46">
                  <c:v>8.0920434782608694</c:v>
                </c:pt>
                <c:pt idx="47">
                  <c:v>8.3670000000000009</c:v>
                </c:pt>
                <c:pt idx="48">
                  <c:v>8.0150000000000006</c:v>
                </c:pt>
                <c:pt idx="49">
                  <c:v>7.8109999999999999</c:v>
                </c:pt>
                <c:pt idx="50">
                  <c:v>8.1179891304347809</c:v>
                </c:pt>
                <c:pt idx="51">
                  <c:v>8.1712282608695705</c:v>
                </c:pt>
                <c:pt idx="52">
                  <c:v>7.7973444444444402</c:v>
                </c:pt>
                <c:pt idx="53">
                  <c:v>7.8570000000000002</c:v>
                </c:pt>
                <c:pt idx="54">
                  <c:v>7.9016739130434797</c:v>
                </c:pt>
                <c:pt idx="55">
                  <c:v>7.7667391304347797</c:v>
                </c:pt>
                <c:pt idx="56">
                  <c:v>7.5326813186813197</c:v>
                </c:pt>
                <c:pt idx="57">
                  <c:v>7.3460000000000001</c:v>
                </c:pt>
                <c:pt idx="58">
                  <c:v>7.5272173913043501</c:v>
                </c:pt>
                <c:pt idx="59">
                  <c:v>7.1584456521739099</c:v>
                </c:pt>
                <c:pt idx="60">
                  <c:v>6.8151444444444396</c:v>
                </c:pt>
                <c:pt idx="61">
                  <c:v>6.8255164835164797</c:v>
                </c:pt>
                <c:pt idx="62">
                  <c:v>6.4787934782608696</c:v>
                </c:pt>
                <c:pt idx="63">
                  <c:v>6.4674130434782597</c:v>
                </c:pt>
                <c:pt idx="64">
                  <c:v>6.0137777777777801</c:v>
                </c:pt>
                <c:pt idx="65">
                  <c:v>5.0999999999999996</c:v>
                </c:pt>
                <c:pt idx="66">
                  <c:v>5.3038913043478297</c:v>
                </c:pt>
                <c:pt idx="67">
                  <c:v>5.5250108695652198</c:v>
                </c:pt>
                <c:pt idx="68">
                  <c:v>5.2023222222222198</c:v>
                </c:pt>
                <c:pt idx="69">
                  <c:v>4.28045054945055</c:v>
                </c:pt>
                <c:pt idx="70">
                  <c:v>4.9457282608695703</c:v>
                </c:pt>
                <c:pt idx="71">
                  <c:v>5.0669130434782597</c:v>
                </c:pt>
                <c:pt idx="72">
                  <c:v>4.9087472527472498</c:v>
                </c:pt>
                <c:pt idx="73">
                  <c:v>4.8139560439560398</c:v>
                </c:pt>
                <c:pt idx="74">
                  <c:v>5.1760978260869601</c:v>
                </c:pt>
                <c:pt idx="75">
                  <c:v>4.95891304347826</c:v>
                </c:pt>
                <c:pt idx="76">
                  <c:v>4.94316666666667</c:v>
                </c:pt>
                <c:pt idx="77">
                  <c:v>4.9118351648351597</c:v>
                </c:pt>
                <c:pt idx="78">
                  <c:v>4.9967717391304296</c:v>
                </c:pt>
                <c:pt idx="79">
                  <c:v>5.1896195652173898</c:v>
                </c:pt>
                <c:pt idx="80">
                  <c:v>6.2243555555555599</c:v>
                </c:pt>
                <c:pt idx="81">
                  <c:v>6.5242967032966996</c:v>
                </c:pt>
                <c:pt idx="82">
                  <c:v>6.9665652173912997</c:v>
                </c:pt>
                <c:pt idx="83">
                  <c:v>7.2655978260869603</c:v>
                </c:pt>
                <c:pt idx="84">
                  <c:v>6.3633666666666704</c:v>
                </c:pt>
                <c:pt idx="85">
                  <c:v>6.5201868131868101</c:v>
                </c:pt>
                <c:pt idx="86">
                  <c:v>6.5180108695652201</c:v>
                </c:pt>
                <c:pt idx="87">
                  <c:v>5.86603260869565</c:v>
                </c:pt>
                <c:pt idx="88">
                  <c:v>5.3999120879120897</c:v>
                </c:pt>
                <c:pt idx="89">
                  <c:v>5.5923846153846197</c:v>
                </c:pt>
                <c:pt idx="90">
                  <c:v>5.2086847826087004</c:v>
                </c:pt>
                <c:pt idx="91">
                  <c:v>4.86796739130435</c:v>
                </c:pt>
                <c:pt idx="92">
                  <c:v>4.3732666666666704</c:v>
                </c:pt>
                <c:pt idx="93">
                  <c:v>4.6293626373626404</c:v>
                </c:pt>
                <c:pt idx="94">
                  <c:v>4.4406739130434802</c:v>
                </c:pt>
                <c:pt idx="95">
                  <c:v>3.7038804347826102</c:v>
                </c:pt>
                <c:pt idx="96">
                  <c:v>3.8857444444444398</c:v>
                </c:pt>
                <c:pt idx="97">
                  <c:v>3.9958901098901101</c:v>
                </c:pt>
                <c:pt idx="98">
                  <c:v>4.4133152173913004</c:v>
                </c:pt>
                <c:pt idx="99">
                  <c:v>4.5759239130434803</c:v>
                </c:pt>
                <c:pt idx="100">
                  <c:v>4.4855111111111103</c:v>
                </c:pt>
                <c:pt idx="101">
                  <c:v>3.5345494505494499</c:v>
                </c:pt>
                <c:pt idx="102">
                  <c:v>2.97489130434783</c:v>
                </c:pt>
                <c:pt idx="103">
                  <c:v>2.8928695652173899</c:v>
                </c:pt>
                <c:pt idx="104">
                  <c:v>3.1730219780219802</c:v>
                </c:pt>
                <c:pt idx="105">
                  <c:v>3.3013956043956001</c:v>
                </c:pt>
                <c:pt idx="106">
                  <c:v>3.2295326086956502</c:v>
                </c:pt>
                <c:pt idx="107">
                  <c:v>2.8244130434782599</c:v>
                </c:pt>
                <c:pt idx="108">
                  <c:v>2.5590666666666699</c:v>
                </c:pt>
                <c:pt idx="109">
                  <c:v>2.4631318681318701</c:v>
                </c:pt>
                <c:pt idx="110">
                  <c:v>2.4161304347826098</c:v>
                </c:pt>
                <c:pt idx="111">
                  <c:v>2.0203260869565201</c:v>
                </c:pt>
                <c:pt idx="112">
                  <c:v>1.9100333333333299</c:v>
                </c:pt>
                <c:pt idx="113">
                  <c:v>1.7100989010989001</c:v>
                </c:pt>
                <c:pt idx="114">
                  <c:v>1.5503260869565201</c:v>
                </c:pt>
                <c:pt idx="115">
                  <c:v>0.89836956521739098</c:v>
                </c:pt>
                <c:pt idx="116">
                  <c:v>1.8526555555555599</c:v>
                </c:pt>
                <c:pt idx="117">
                  <c:v>1.54412087912088</c:v>
                </c:pt>
                <c:pt idx="118">
                  <c:v>1.7616630434782601</c:v>
                </c:pt>
                <c:pt idx="119">
                  <c:v>1.76642391304348</c:v>
                </c:pt>
                <c:pt idx="120">
                  <c:v>1.69685714285714</c:v>
                </c:pt>
                <c:pt idx="121">
                  <c:v>1.7090109890109899</c:v>
                </c:pt>
                <c:pt idx="122">
                  <c:v>1.6688152173913</c:v>
                </c:pt>
                <c:pt idx="123">
                  <c:v>1.7651956521739101</c:v>
                </c:pt>
                <c:pt idx="124">
                  <c:v>1.41634444444444</c:v>
                </c:pt>
                <c:pt idx="125">
                  <c:v>1.1858241758241801</c:v>
                </c:pt>
                <c:pt idx="126">
                  <c:v>1.2573804347826101</c:v>
                </c:pt>
                <c:pt idx="127">
                  <c:v>1.3131847826087</c:v>
                </c:pt>
                <c:pt idx="128">
                  <c:v>1.3966000000000001</c:v>
                </c:pt>
                <c:pt idx="129">
                  <c:v>1.38131868131868</c:v>
                </c:pt>
                <c:pt idx="130">
                  <c:v>1.25717391304348</c:v>
                </c:pt>
                <c:pt idx="131">
                  <c:v>1.0798804347826101</c:v>
                </c:pt>
                <c:pt idx="132">
                  <c:v>0.80489999999999995</c:v>
                </c:pt>
                <c:pt idx="133">
                  <c:v>0.54865934065934097</c:v>
                </c:pt>
                <c:pt idx="134">
                  <c:v>1.1513913043478301</c:v>
                </c:pt>
                <c:pt idx="135">
                  <c:v>1.4405760869565201</c:v>
                </c:pt>
                <c:pt idx="136">
                  <c:v>1.2980879120879101</c:v>
                </c:pt>
                <c:pt idx="137">
                  <c:v>1.49208791208791</c:v>
                </c:pt>
                <c:pt idx="138">
                  <c:v>1.7054130434782599</c:v>
                </c:pt>
                <c:pt idx="139">
                  <c:v>1.50002173913043</c:v>
                </c:pt>
                <c:pt idx="140">
                  <c:v>1.37896666666667</c:v>
                </c:pt>
                <c:pt idx="141">
                  <c:v>1.28367032967033</c:v>
                </c:pt>
                <c:pt idx="142">
                  <c:v>1.29433695652174</c:v>
                </c:pt>
                <c:pt idx="143">
                  <c:v>1.4917499999999999</c:v>
                </c:pt>
                <c:pt idx="144">
                  <c:v>1.52162222222222</c:v>
                </c:pt>
                <c:pt idx="145">
                  <c:v>1.9013956043956</c:v>
                </c:pt>
                <c:pt idx="146">
                  <c:v>1.87871739130435</c:v>
                </c:pt>
                <c:pt idx="147">
                  <c:v>1.70225</c:v>
                </c:pt>
                <c:pt idx="148">
                  <c:v>1.69824444444444</c:v>
                </c:pt>
                <c:pt idx="149">
                  <c:v>1.7043956043955999</c:v>
                </c:pt>
                <c:pt idx="150">
                  <c:v>1.7794456521739099</c:v>
                </c:pt>
                <c:pt idx="151">
                  <c:v>1.6070543478260899</c:v>
                </c:pt>
                <c:pt idx="152">
                  <c:v>1.4242307692307701</c:v>
                </c:pt>
                <c:pt idx="153">
                  <c:v>1.5960769230769201</c:v>
                </c:pt>
                <c:pt idx="154">
                  <c:v>1.57395652173913</c:v>
                </c:pt>
                <c:pt idx="155">
                  <c:v>1.4676847826087001</c:v>
                </c:pt>
                <c:pt idx="156">
                  <c:v>1.2940444444444399</c:v>
                </c:pt>
                <c:pt idx="157">
                  <c:v>1.4437472527472499</c:v>
                </c:pt>
                <c:pt idx="158">
                  <c:v>1.3788695652173899</c:v>
                </c:pt>
                <c:pt idx="159">
                  <c:v>1.3132934782608701</c:v>
                </c:pt>
                <c:pt idx="160">
                  <c:v>1.33835555555556</c:v>
                </c:pt>
                <c:pt idx="161">
                  <c:v>1.3335274725274699</c:v>
                </c:pt>
                <c:pt idx="162">
                  <c:v>1.07528260869565</c:v>
                </c:pt>
                <c:pt idx="163">
                  <c:v>0.999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'利子率（3）'!$E$4</c:f>
              <c:strCache>
                <c:ptCount val="1"/>
                <c:pt idx="0">
                  <c:v>i4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'利子率（3）'!$E$5:$E$168</c:f>
              <c:numCache>
                <c:formatCode>0.00</c:formatCode>
                <c:ptCount val="164"/>
                <c:pt idx="62">
                  <c:v>6.3859706521739099</c:v>
                </c:pt>
                <c:pt idx="63">
                  <c:v>7.4405706521739097</c:v>
                </c:pt>
                <c:pt idx="64">
                  <c:v>6.2837611111111098</c:v>
                </c:pt>
                <c:pt idx="65">
                  <c:v>4.6267626373626403</c:v>
                </c:pt>
                <c:pt idx="66">
                  <c:v>4.6877054347826101</c:v>
                </c:pt>
                <c:pt idx="67">
                  <c:v>4.2558749999999996</c:v>
                </c:pt>
                <c:pt idx="68">
                  <c:v>4.1972333333333296</c:v>
                </c:pt>
                <c:pt idx="69">
                  <c:v>3.4375879120879098</c:v>
                </c:pt>
                <c:pt idx="70">
                  <c:v>3.37325108695652</c:v>
                </c:pt>
                <c:pt idx="71">
                  <c:v>3.6628967391304301</c:v>
                </c:pt>
                <c:pt idx="72">
                  <c:v>3.68821538461538</c:v>
                </c:pt>
                <c:pt idx="73">
                  <c:v>3.5169813186813199</c:v>
                </c:pt>
                <c:pt idx="74">
                  <c:v>3.9754195652173898</c:v>
                </c:pt>
                <c:pt idx="75">
                  <c:v>4.1613119565217396</c:v>
                </c:pt>
                <c:pt idx="76">
                  <c:v>4.1756461111111101</c:v>
                </c:pt>
                <c:pt idx="77">
                  <c:v>4.7436010989010997</c:v>
                </c:pt>
                <c:pt idx="78">
                  <c:v>5.3445274999999999</c:v>
                </c:pt>
                <c:pt idx="79">
                  <c:v>6.2033603260869601</c:v>
                </c:pt>
                <c:pt idx="80">
                  <c:v>6.6814507777777798</c:v>
                </c:pt>
                <c:pt idx="81">
                  <c:v>7.2619695604395602</c:v>
                </c:pt>
                <c:pt idx="82">
                  <c:v>7.6086014130434796</c:v>
                </c:pt>
                <c:pt idx="83">
                  <c:v>8.0387029347826093</c:v>
                </c:pt>
                <c:pt idx="84">
                  <c:v>8.1518518888888902</c:v>
                </c:pt>
                <c:pt idx="85">
                  <c:v>8.1015685714285706</c:v>
                </c:pt>
                <c:pt idx="86">
                  <c:v>7.3345063043478298</c:v>
                </c:pt>
                <c:pt idx="87">
                  <c:v>6.5182159782608702</c:v>
                </c:pt>
                <c:pt idx="88">
                  <c:v>5.6193606593406598</c:v>
                </c:pt>
                <c:pt idx="89">
                  <c:v>4.7546535164835202</c:v>
                </c:pt>
                <c:pt idx="90">
                  <c:v>4.2930010869565196</c:v>
                </c:pt>
                <c:pt idx="91">
                  <c:v>3.9717701086956501</c:v>
                </c:pt>
                <c:pt idx="92">
                  <c:v>3.4791564444444401</c:v>
                </c:pt>
                <c:pt idx="93">
                  <c:v>3.1998945054945098</c:v>
                </c:pt>
                <c:pt idx="94">
                  <c:v>3.0857341304347798</c:v>
                </c:pt>
                <c:pt idx="95">
                  <c:v>2.4815453260869602</c:v>
                </c:pt>
                <c:pt idx="96">
                  <c:v>2.2749154444444399</c:v>
                </c:pt>
                <c:pt idx="97">
                  <c:v>2.10911274725275</c:v>
                </c:pt>
                <c:pt idx="98">
                  <c:v>2.13317913043478</c:v>
                </c:pt>
                <c:pt idx="99">
                  <c:v>2.2659331521739099</c:v>
                </c:pt>
                <c:pt idx="100">
                  <c:v>2.2187537777777799</c:v>
                </c:pt>
                <c:pt idx="101">
                  <c:v>1.3709890109890099</c:v>
                </c:pt>
                <c:pt idx="102">
                  <c:v>0.80249999999999999</c:v>
                </c:pt>
                <c:pt idx="103">
                  <c:v>0.46336956521739098</c:v>
                </c:pt>
                <c:pt idx="104">
                  <c:v>0.46340659340659301</c:v>
                </c:pt>
                <c:pt idx="105">
                  <c:v>0.47659340659340599</c:v>
                </c:pt>
                <c:pt idx="106">
                  <c:v>0.463260869565217</c:v>
                </c:pt>
                <c:pt idx="107">
                  <c:v>0.483369565217391</c:v>
                </c:pt>
                <c:pt idx="108">
                  <c:v>0.49655555555555603</c:v>
                </c:pt>
                <c:pt idx="109">
                  <c:v>0.49659340659340701</c:v>
                </c:pt>
                <c:pt idx="110">
                  <c:v>0.48989130434782602</c:v>
                </c:pt>
                <c:pt idx="111">
                  <c:v>0.45293478260869602</c:v>
                </c:pt>
                <c:pt idx="112">
                  <c:v>0.43344444444444402</c:v>
                </c:pt>
                <c:pt idx="113">
                  <c:v>0.43659340659340701</c:v>
                </c:pt>
                <c:pt idx="114">
                  <c:v>0.38739130434782598</c:v>
                </c:pt>
                <c:pt idx="115">
                  <c:v>0.23032608695652201</c:v>
                </c:pt>
                <c:pt idx="116">
                  <c:v>0.14899999999999999</c:v>
                </c:pt>
                <c:pt idx="117">
                  <c:v>0.03</c:v>
                </c:pt>
                <c:pt idx="118">
                  <c:v>0.03</c:v>
                </c:pt>
                <c:pt idx="119">
                  <c:v>2.3260869565217401E-2</c:v>
                </c:pt>
                <c:pt idx="120">
                  <c:v>2.3186813186813201E-2</c:v>
                </c:pt>
                <c:pt idx="121">
                  <c:v>0.02</c:v>
                </c:pt>
                <c:pt idx="122">
                  <c:v>0.14217391304347801</c:v>
                </c:pt>
                <c:pt idx="123">
                  <c:v>0.24663043478260899</c:v>
                </c:pt>
                <c:pt idx="124">
                  <c:v>0.201777777777778</c:v>
                </c:pt>
                <c:pt idx="125">
                  <c:v>0.02</c:v>
                </c:pt>
                <c:pt idx="126">
                  <c:v>8.3695652173913001E-3</c:v>
                </c:pt>
                <c:pt idx="127">
                  <c:v>2.33695652173913E-3</c:v>
                </c:pt>
                <c:pt idx="128">
                  <c:v>1.34444444444444E-3</c:v>
                </c:pt>
                <c:pt idx="129">
                  <c:v>1E-3</c:v>
                </c:pt>
                <c:pt idx="130">
                  <c:v>2.9782608695652201E-3</c:v>
                </c:pt>
                <c:pt idx="131">
                  <c:v>2E-3</c:v>
                </c:pt>
                <c:pt idx="132">
                  <c:v>1.6888888888888899E-3</c:v>
                </c:pt>
                <c:pt idx="133">
                  <c:v>1E-3</c:v>
                </c:pt>
                <c:pt idx="134">
                  <c:v>1.66304347826087E-3</c:v>
                </c:pt>
                <c:pt idx="135">
                  <c:v>1E-3</c:v>
                </c:pt>
                <c:pt idx="136">
                  <c:v>6.5934065934065901E-4</c:v>
                </c:pt>
                <c:pt idx="137">
                  <c:v>6.7032967032967003E-4</c:v>
                </c:pt>
                <c:pt idx="138">
                  <c:v>6.6304347826087002E-4</c:v>
                </c:pt>
                <c:pt idx="139">
                  <c:v>1E-3</c:v>
                </c:pt>
                <c:pt idx="140">
                  <c:v>1.34444444444444E-3</c:v>
                </c:pt>
                <c:pt idx="141">
                  <c:v>1E-3</c:v>
                </c:pt>
                <c:pt idx="142">
                  <c:v>1E-3</c:v>
                </c:pt>
                <c:pt idx="143">
                  <c:v>1E-3</c:v>
                </c:pt>
                <c:pt idx="144">
                  <c:v>1.34444444444444E-3</c:v>
                </c:pt>
                <c:pt idx="145">
                  <c:v>1.9340659340659299E-2</c:v>
                </c:pt>
                <c:pt idx="146">
                  <c:v>0.22157608695652201</c:v>
                </c:pt>
                <c:pt idx="147">
                  <c:v>0.25531521739130397</c:v>
                </c:pt>
                <c:pt idx="148">
                  <c:v>0.378355555555556</c:v>
                </c:pt>
                <c:pt idx="149">
                  <c:v>0.51407692307692299</c:v>
                </c:pt>
                <c:pt idx="150">
                  <c:v>0.49786956521739101</c:v>
                </c:pt>
                <c:pt idx="151">
                  <c:v>0.50101086956521701</c:v>
                </c:pt>
                <c:pt idx="152">
                  <c:v>0.50570329670329695</c:v>
                </c:pt>
                <c:pt idx="153">
                  <c:v>0.50664835164835198</c:v>
                </c:pt>
                <c:pt idx="154">
                  <c:v>0.50072826086956501</c:v>
                </c:pt>
                <c:pt idx="155">
                  <c:v>0.33334782608695701</c:v>
                </c:pt>
                <c:pt idx="156">
                  <c:v>0.110311111111111</c:v>
                </c:pt>
                <c:pt idx="157">
                  <c:v>0.10331868131868099</c:v>
                </c:pt>
                <c:pt idx="158">
                  <c:v>0.103347826086957</c:v>
                </c:pt>
                <c:pt idx="159">
                  <c:v>0.103989130434783</c:v>
                </c:pt>
                <c:pt idx="160">
                  <c:v>9.7900000000000001E-2</c:v>
                </c:pt>
                <c:pt idx="161">
                  <c:v>9.2978021978022005E-2</c:v>
                </c:pt>
                <c:pt idx="162">
                  <c:v>9.3358695652173904E-2</c:v>
                </c:pt>
                <c:pt idx="163">
                  <c:v>8.9652173913043504E-2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'利子率（3）'!$G$4</c:f>
              <c:strCache>
                <c:ptCount val="1"/>
                <c:pt idx="0">
                  <c:v>inf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'利子率（3）'!$G$5:$G$168</c:f>
              <c:numCache>
                <c:formatCode>General</c:formatCode>
                <c:ptCount val="164"/>
                <c:pt idx="4" formatCode="0.00">
                  <c:v>5.9496885981698773</c:v>
                </c:pt>
                <c:pt idx="5" formatCode="0.00">
                  <c:v>6.3864462024239907</c:v>
                </c:pt>
                <c:pt idx="6" formatCode="0.00">
                  <c:v>7.2900955253895905</c:v>
                </c:pt>
                <c:pt idx="7" formatCode="0.00">
                  <c:v>5.4899280809661315</c:v>
                </c:pt>
                <c:pt idx="8" formatCode="0.00">
                  <c:v>4.7277900254814291</c:v>
                </c:pt>
                <c:pt idx="9" formatCode="0.00">
                  <c:v>5.1318057062616793</c:v>
                </c:pt>
                <c:pt idx="10" formatCode="0.00">
                  <c:v>4.8984692283659754</c:v>
                </c:pt>
                <c:pt idx="11" formatCode="0.00">
                  <c:v>5.1085883514313766</c:v>
                </c:pt>
                <c:pt idx="12" formatCode="0.00">
                  <c:v>7.4452542168467595</c:v>
                </c:pt>
                <c:pt idx="13" formatCode="0.00">
                  <c:v>10.41223969400772</c:v>
                </c:pt>
                <c:pt idx="14" formatCode="0.00">
                  <c:v>12.674965751384997</c:v>
                </c:pt>
                <c:pt idx="15" formatCode="0.00">
                  <c:v>15.757806996947377</c:v>
                </c:pt>
                <c:pt idx="16" formatCode="0.00">
                  <c:v>23.15190427549993</c:v>
                </c:pt>
                <c:pt idx="17" formatCode="0.00">
                  <c:v>22.594303310238558</c:v>
                </c:pt>
                <c:pt idx="18" formatCode="0.00">
                  <c:v>23.431305175239217</c:v>
                </c:pt>
                <c:pt idx="19" formatCode="0.00">
                  <c:v>23.470500240866286</c:v>
                </c:pt>
                <c:pt idx="20" formatCode="0.00">
                  <c:v>15.178444476041374</c:v>
                </c:pt>
                <c:pt idx="21" formatCode="0.00">
                  <c:v>13.267548777752854</c:v>
                </c:pt>
                <c:pt idx="22" formatCode="0.00">
                  <c:v>10.372813122336558</c:v>
                </c:pt>
                <c:pt idx="23" formatCode="0.00">
                  <c:v>8.6307445891000505</c:v>
                </c:pt>
                <c:pt idx="24" formatCode="0.00">
                  <c:v>8.9411791837568053</c:v>
                </c:pt>
                <c:pt idx="25" formatCode="0.00">
                  <c:v>9.4285827426443856</c:v>
                </c:pt>
                <c:pt idx="26" formatCode="0.00">
                  <c:v>9.7549618764913877</c:v>
                </c:pt>
                <c:pt idx="27" formatCode="0.00">
                  <c:v>9.510217198162664</c:v>
                </c:pt>
                <c:pt idx="28" formatCode="0.00">
                  <c:v>9.4059352514254257</c:v>
                </c:pt>
                <c:pt idx="29" formatCode="0.00">
                  <c:v>8.8405587319968753</c:v>
                </c:pt>
                <c:pt idx="30" formatCode="0.00">
                  <c:v>7.9722826183027022</c:v>
                </c:pt>
                <c:pt idx="31" formatCode="0.00">
                  <c:v>6.457570945246168</c:v>
                </c:pt>
                <c:pt idx="32" formatCode="0.00">
                  <c:v>4.66605672461111</c:v>
                </c:pt>
                <c:pt idx="33" formatCode="0.00">
                  <c:v>4.032982012833771</c:v>
                </c:pt>
                <c:pt idx="34" formatCode="0.00">
                  <c:v>4.3712447405903951</c:v>
                </c:pt>
                <c:pt idx="35" formatCode="0.00">
                  <c:v>3.6790816078349056</c:v>
                </c:pt>
                <c:pt idx="36" formatCode="0.00">
                  <c:v>3.0297532656022943</c:v>
                </c:pt>
                <c:pt idx="37" formatCode="0.00">
                  <c:v>3.2949824224991104</c:v>
                </c:pt>
                <c:pt idx="38" formatCode="0.00">
                  <c:v>3.562297062006925</c:v>
                </c:pt>
                <c:pt idx="39" formatCode="0.00">
                  <c:v>4.9888961871695825</c:v>
                </c:pt>
                <c:pt idx="40" formatCode="0.00">
                  <c:v>7.2350787089296986</c:v>
                </c:pt>
                <c:pt idx="41" formatCode="0.00">
                  <c:v>8.1170137062591259</c:v>
                </c:pt>
                <c:pt idx="42" formatCode="0.00">
                  <c:v>8.1215352458271202</c:v>
                </c:pt>
                <c:pt idx="43" formatCode="0.00">
                  <c:v>7.7146517309182485</c:v>
                </c:pt>
                <c:pt idx="44" formatCode="0.00">
                  <c:v>6.544864886146093</c:v>
                </c:pt>
                <c:pt idx="45" formatCode="0.00">
                  <c:v>4.949276710211902</c:v>
                </c:pt>
                <c:pt idx="46" formatCode="0.00">
                  <c:v>4.2110276812730945</c:v>
                </c:pt>
                <c:pt idx="47" formatCode="0.00">
                  <c:v>4.0311985728311468</c:v>
                </c:pt>
                <c:pt idx="48" formatCode="0.00">
                  <c:v>3.1090188166393982</c:v>
                </c:pt>
                <c:pt idx="49" formatCode="0.00">
                  <c:v>2.5631237388886299</c:v>
                </c:pt>
                <c:pt idx="50" formatCode="0.00">
                  <c:v>2.7584352735582756</c:v>
                </c:pt>
                <c:pt idx="51" formatCode="0.00">
                  <c:v>2.5297104724430781</c:v>
                </c:pt>
                <c:pt idx="52" formatCode="0.00">
                  <c:v>2.2094792912272267</c:v>
                </c:pt>
                <c:pt idx="53" formatCode="0.00">
                  <c:v>2.2624554687083864</c:v>
                </c:pt>
                <c:pt idx="54" formatCode="0.00">
                  <c:v>1.4494649538212523</c:v>
                </c:pt>
                <c:pt idx="55" formatCode="0.00">
                  <c:v>1.6673365400821898</c:v>
                </c:pt>
                <c:pt idx="56" formatCode="0.00">
                  <c:v>2.4196628174400154</c:v>
                </c:pt>
                <c:pt idx="57" formatCode="0.00">
                  <c:v>2.010919017288566</c:v>
                </c:pt>
                <c:pt idx="58" formatCode="0.00">
                  <c:v>2.2140554480980175</c:v>
                </c:pt>
                <c:pt idx="59" formatCode="0.00">
                  <c:v>2.3490403621756211</c:v>
                </c:pt>
                <c:pt idx="60" formatCode="0.00">
                  <c:v>2.0768679943969901</c:v>
                </c:pt>
                <c:pt idx="61" formatCode="0.00">
                  <c:v>2.1980962575020793</c:v>
                </c:pt>
                <c:pt idx="62" formatCode="0.00">
                  <c:v>2.4070546381217186</c:v>
                </c:pt>
                <c:pt idx="63" formatCode="0.00">
                  <c:v>1.528838605978281</c:v>
                </c:pt>
                <c:pt idx="64" formatCode="0.00">
                  <c:v>1.5158066074925207</c:v>
                </c:pt>
                <c:pt idx="65" formatCode="0.00">
                  <c:v>0.87154933792178713</c:v>
                </c:pt>
                <c:pt idx="66" formatCode="0.00">
                  <c:v>0.2229750538959154</c:v>
                </c:pt>
                <c:pt idx="67" formatCode="0.00">
                  <c:v>-0.15217711452549426</c:v>
                </c:pt>
                <c:pt idx="68" formatCode="0.00">
                  <c:v>-0.85932606789425747</c:v>
                </c:pt>
                <c:pt idx="69" formatCode="0.00">
                  <c:v>0.14832943968549311</c:v>
                </c:pt>
                <c:pt idx="70" formatCode="0.00">
                  <c:v>0.44864545946213175</c:v>
                </c:pt>
                <c:pt idx="71" formatCode="0.00">
                  <c:v>0.75344149459183762</c:v>
                </c:pt>
                <c:pt idx="72" formatCode="0.00">
                  <c:v>0.75805625689379896</c:v>
                </c:pt>
                <c:pt idx="73" formatCode="0.00">
                  <c:v>0.1876056824774297</c:v>
                </c:pt>
                <c:pt idx="74" formatCode="0.00">
                  <c:v>0.60082475740628671</c:v>
                </c:pt>
                <c:pt idx="75" formatCode="0.00">
                  <c:v>1.0466861039610971</c:v>
                </c:pt>
                <c:pt idx="76" formatCode="0.00">
                  <c:v>1.057188529221265</c:v>
                </c:pt>
                <c:pt idx="77" formatCode="0.00">
                  <c:v>2.766929890480851</c:v>
                </c:pt>
                <c:pt idx="78" formatCode="0.00">
                  <c:v>2.7234466987787473</c:v>
                </c:pt>
                <c:pt idx="79" formatCode="0.00">
                  <c:v>2.5956465574482617</c:v>
                </c:pt>
                <c:pt idx="80" formatCode="0.00">
                  <c:v>3.5315869805303315</c:v>
                </c:pt>
                <c:pt idx="81" formatCode="0.00">
                  <c:v>2.5090207266929712</c:v>
                </c:pt>
                <c:pt idx="82" formatCode="0.00">
                  <c:v>2.6133497531113168</c:v>
                </c:pt>
                <c:pt idx="83" formatCode="0.00">
                  <c:v>3.6043350866664818</c:v>
                </c:pt>
                <c:pt idx="84" formatCode="0.00">
                  <c:v>3.7455203576523326</c:v>
                </c:pt>
                <c:pt idx="85" formatCode="0.00">
                  <c:v>3.4053700065487749</c:v>
                </c:pt>
                <c:pt idx="86" formatCode="0.00">
                  <c:v>3.1549308777031708</c:v>
                </c:pt>
                <c:pt idx="87" formatCode="0.00">
                  <c:v>2.7838353550497308</c:v>
                </c:pt>
                <c:pt idx="88" formatCode="0.00">
                  <c:v>1.9015643198271597</c:v>
                </c:pt>
                <c:pt idx="89" formatCode="0.00">
                  <c:v>2.2279019270785652</c:v>
                </c:pt>
                <c:pt idx="90" formatCode="0.00">
                  <c:v>1.8155987112939642</c:v>
                </c:pt>
                <c:pt idx="91" formatCode="0.00">
                  <c:v>0.91828277805402014</c:v>
                </c:pt>
                <c:pt idx="92" formatCode="0.00">
                  <c:v>1.2902413985568055</c:v>
                </c:pt>
                <c:pt idx="93" formatCode="0.00">
                  <c:v>0.90603358630006747</c:v>
                </c:pt>
                <c:pt idx="94" formatCode="0.00">
                  <c:v>1.7546558259624607</c:v>
                </c:pt>
                <c:pt idx="95" formatCode="0.00">
                  <c:v>1.1431574797971968</c:v>
                </c:pt>
                <c:pt idx="96" formatCode="0.00">
                  <c:v>1.2782342011598102</c:v>
                </c:pt>
                <c:pt idx="97" formatCode="0.00">
                  <c:v>0.69946169953854287</c:v>
                </c:pt>
                <c:pt idx="98" formatCode="0.00">
                  <c:v>-2.1595473583934889E-3</c:v>
                </c:pt>
                <c:pt idx="99" formatCode="0.00">
                  <c:v>0.79463029122057538</c:v>
                </c:pt>
                <c:pt idx="100" formatCode="0.00">
                  <c:v>0.13040979620695003</c:v>
                </c:pt>
                <c:pt idx="101" formatCode="0.00">
                  <c:v>-3.3750313006993049E-2</c:v>
                </c:pt>
                <c:pt idx="102" formatCode="0.00">
                  <c:v>-1.0797969984254515E-3</c:v>
                </c:pt>
                <c:pt idx="103" formatCode="0.00">
                  <c:v>-0.59181130778459146</c:v>
                </c:pt>
                <c:pt idx="104" formatCode="0.00">
                  <c:v>-0.33041504311438907</c:v>
                </c:pt>
                <c:pt idx="105" formatCode="0.00">
                  <c:v>0.13286865606628281</c:v>
                </c:pt>
                <c:pt idx="106" formatCode="0.00">
                  <c:v>0.20084441037099354</c:v>
                </c:pt>
                <c:pt idx="107" formatCode="0.00">
                  <c:v>0.53050684472689369</c:v>
                </c:pt>
                <c:pt idx="108" formatCode="0.00">
                  <c:v>0.56516913820864201</c:v>
                </c:pt>
                <c:pt idx="109" formatCode="0.00">
                  <c:v>2.0773966196079079</c:v>
                </c:pt>
                <c:pt idx="110" formatCode="0.00">
                  <c:v>2.211326041273078</c:v>
                </c:pt>
                <c:pt idx="111" formatCode="0.00">
                  <c:v>2.2086324749581689</c:v>
                </c:pt>
                <c:pt idx="112" formatCode="0.00">
                  <c:v>2.0503672381708697</c:v>
                </c:pt>
                <c:pt idx="113" formatCode="0.00">
                  <c:v>0.32497975535966445</c:v>
                </c:pt>
                <c:pt idx="114" formatCode="0.00">
                  <c:v>-0.19399664723184717</c:v>
                </c:pt>
                <c:pt idx="115" formatCode="0.00">
                  <c:v>0.51314945477802676</c:v>
                </c:pt>
                <c:pt idx="116" formatCode="0.00">
                  <c:v>-9.7113568923652638E-2</c:v>
                </c:pt>
                <c:pt idx="117" formatCode="0.00">
                  <c:v>-0.25914164639922832</c:v>
                </c:pt>
                <c:pt idx="118" formatCode="0.00">
                  <c:v>2.1127578890068515E-3</c:v>
                </c:pt>
                <c:pt idx="119" formatCode="0.00">
                  <c:v>-0.96038164185457409</c:v>
                </c:pt>
                <c:pt idx="120" formatCode="0.00">
                  <c:v>-0.64918070534472017</c:v>
                </c:pt>
                <c:pt idx="121" formatCode="0.00">
                  <c:v>-0.67828735105896087</c:v>
                </c:pt>
                <c:pt idx="122" formatCode="0.00">
                  <c:v>-0.67712459726423813</c:v>
                </c:pt>
                <c:pt idx="123" formatCode="0.00">
                  <c:v>-0.84188065787101052</c:v>
                </c:pt>
                <c:pt idx="124" formatCode="0.00">
                  <c:v>-0.45981501790886792</c:v>
                </c:pt>
                <c:pt idx="125" formatCode="0.00">
                  <c:v>-0.81264205154592173</c:v>
                </c:pt>
                <c:pt idx="126" formatCode="0.00">
                  <c:v>-0.78277886497064297</c:v>
                </c:pt>
                <c:pt idx="127" formatCode="0.00">
                  <c:v>-0.98005795125276629</c:v>
                </c:pt>
                <c:pt idx="128" formatCode="0.00">
                  <c:v>-1.3695787507778381</c:v>
                </c:pt>
                <c:pt idx="129" formatCode="0.00">
                  <c:v>-0.88523314382065243</c:v>
                </c:pt>
                <c:pt idx="130" formatCode="0.00">
                  <c:v>-0.79002658434122197</c:v>
                </c:pt>
                <c:pt idx="131" formatCode="0.00">
                  <c:v>-0.52930544797349521</c:v>
                </c:pt>
                <c:pt idx="132" formatCode="0.00">
                  <c:v>-0.23364744704132343</c:v>
                </c:pt>
                <c:pt idx="133" formatCode="0.00">
                  <c:v>-0.23119117983834789</c:v>
                </c:pt>
                <c:pt idx="134" formatCode="0.00">
                  <c:v>-0.23230435111461398</c:v>
                </c:pt>
                <c:pt idx="135" formatCode="0.00">
                  <c:v>-0.29634436513134549</c:v>
                </c:pt>
                <c:pt idx="136" formatCode="0.00">
                  <c:v>-0.13838718553718365</c:v>
                </c:pt>
                <c:pt idx="137" formatCode="0.00">
                  <c:v>-0.30058915474350201</c:v>
                </c:pt>
                <c:pt idx="138" formatCode="0.00">
                  <c:v>-0.10071911280467177</c:v>
                </c:pt>
                <c:pt idx="139" formatCode="0.00">
                  <c:v>0.49573687978674097</c:v>
                </c:pt>
                <c:pt idx="140" formatCode="0.00">
                  <c:v>3.8547082770264647E-2</c:v>
                </c:pt>
                <c:pt idx="141" formatCode="0.00">
                  <c:v>-9.7574880497979494E-2</c:v>
                </c:pt>
                <c:pt idx="142" formatCode="0.00">
                  <c:v>-0.29920969612909637</c:v>
                </c:pt>
                <c:pt idx="143" formatCode="0.00">
                  <c:v>-0.72536511123315117</c:v>
                </c:pt>
                <c:pt idx="144" formatCode="0.00">
                  <c:v>-0.13443548207932346</c:v>
                </c:pt>
                <c:pt idx="145" formatCode="0.00">
                  <c:v>0.16571008417187338</c:v>
                </c:pt>
                <c:pt idx="146" formatCode="0.00">
                  <c:v>0.60021529461693968</c:v>
                </c:pt>
                <c:pt idx="147" formatCode="0.00">
                  <c:v>0.3338008720134949</c:v>
                </c:pt>
                <c:pt idx="148" formatCode="0.00">
                  <c:v>-9.6790343216372032E-2</c:v>
                </c:pt>
                <c:pt idx="149" formatCode="0.00">
                  <c:v>-6.5736135153429825E-2</c:v>
                </c:pt>
                <c:pt idx="150" formatCode="0.00">
                  <c:v>-0.13186480614873797</c:v>
                </c:pt>
                <c:pt idx="151" formatCode="0.00">
                  <c:v>0.531004139665748</c:v>
                </c:pt>
                <c:pt idx="152" formatCode="0.00">
                  <c:v>0.96507203347051784</c:v>
                </c:pt>
                <c:pt idx="153" formatCode="0.00">
                  <c:v>1.3627294055736368</c:v>
                </c:pt>
                <c:pt idx="154" formatCode="0.00">
                  <c:v>2.1580787254999292</c:v>
                </c:pt>
                <c:pt idx="155" formatCode="0.00">
                  <c:v>1.0251379786134012</c:v>
                </c:pt>
                <c:pt idx="156" formatCode="0.00">
                  <c:v>-0.13082875178184994</c:v>
                </c:pt>
                <c:pt idx="157" formatCode="0.00">
                  <c:v>-0.98532290686490809</c:v>
                </c:pt>
                <c:pt idx="158" formatCode="0.00">
                  <c:v>-2.2417391488595477</c:v>
                </c:pt>
                <c:pt idx="159" formatCode="0.00">
                  <c:v>-2.0305380979314762</c:v>
                </c:pt>
                <c:pt idx="160" formatCode="0.00">
                  <c:v>-1.1618403905200407</c:v>
                </c:pt>
                <c:pt idx="161" formatCode="0.00">
                  <c:v>-0.92740261726341899</c:v>
                </c:pt>
                <c:pt idx="162" formatCode="0.00">
                  <c:v>-0.79978325656975102</c:v>
                </c:pt>
                <c:pt idx="163" formatCode="0.00">
                  <c:v>0.10020040080161176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14048"/>
        <c:axId val="210115584"/>
      </c:lineChart>
      <c:dateAx>
        <c:axId val="210114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0115584"/>
        <c:crosses val="autoZero"/>
        <c:auto val="1"/>
        <c:lblOffset val="100"/>
        <c:baseTimeUnit val="months"/>
      </c:dateAx>
      <c:valAx>
        <c:axId val="21011558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10114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実質利子率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'利子率（3）'!$H$4</c:f>
              <c:strCache>
                <c:ptCount val="1"/>
                <c:pt idx="0">
                  <c:v>r1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'利子率（3）'!$H$5:$H$168</c:f>
              <c:numCache>
                <c:formatCode>General</c:formatCode>
                <c:ptCount val="164"/>
                <c:pt idx="4" formatCode="0.000_ ">
                  <c:v>-0.14698859816987753</c:v>
                </c:pt>
                <c:pt idx="5" formatCode="0.000_ ">
                  <c:v>-0.78495169692948075</c:v>
                </c:pt>
                <c:pt idx="6" formatCode="0.000_ ">
                  <c:v>-1.9666390036504602</c:v>
                </c:pt>
                <c:pt idx="7" formatCode="0.000_ ">
                  <c:v>-0.25610199400961164</c:v>
                </c:pt>
                <c:pt idx="8" formatCode="0.000_ ">
                  <c:v>2.2209974518570874E-2</c:v>
                </c:pt>
                <c:pt idx="9" formatCode="0.000_ ">
                  <c:v>-0.42037713483310934</c:v>
                </c:pt>
                <c:pt idx="10" formatCode="0.000_ ">
                  <c:v>-0.64846922836597543</c:v>
                </c:pt>
                <c:pt idx="11" formatCode="0.000_ ">
                  <c:v>-0.85858835143137657</c:v>
                </c:pt>
                <c:pt idx="12" formatCode="0.000_ ">
                  <c:v>-3.1952542168467595</c:v>
                </c:pt>
                <c:pt idx="13" formatCode="0.000_ ">
                  <c:v>-5.2447451885132104</c:v>
                </c:pt>
                <c:pt idx="14" formatCode="0.000_ ">
                  <c:v>-6.3215853166023868</c:v>
                </c:pt>
                <c:pt idx="15" formatCode="0.000_ ">
                  <c:v>-8.5404700404256371</c:v>
                </c:pt>
                <c:pt idx="16" formatCode="0.000_ ">
                  <c:v>-14.15190427549993</c:v>
                </c:pt>
                <c:pt idx="17" formatCode="0.000_ ">
                  <c:v>-13.594303310238558</c:v>
                </c:pt>
                <c:pt idx="18" formatCode="0.000_ ">
                  <c:v>-14.431305175239217</c:v>
                </c:pt>
                <c:pt idx="19" formatCode="0.000_ ">
                  <c:v>-14.470500240866286</c:v>
                </c:pt>
                <c:pt idx="20" formatCode="0.000_ ">
                  <c:v>-6.1784444760413741</c:v>
                </c:pt>
                <c:pt idx="21" formatCode="0.000_ ">
                  <c:v>-4.8169993272034031</c:v>
                </c:pt>
                <c:pt idx="22" formatCode="0.000_ ">
                  <c:v>-2.638965296249598</c:v>
                </c:pt>
                <c:pt idx="23" formatCode="0.000_ ">
                  <c:v>-1.8807228499696205</c:v>
                </c:pt>
                <c:pt idx="24" formatCode="0.000_ ">
                  <c:v>-2.4411791837568053</c:v>
                </c:pt>
                <c:pt idx="25" formatCode="0.000_ ">
                  <c:v>-2.9285827426443856</c:v>
                </c:pt>
                <c:pt idx="26" formatCode="0.000_ ">
                  <c:v>-3.2549618764913877</c:v>
                </c:pt>
                <c:pt idx="27" formatCode="0.000_ ">
                  <c:v>-3.010217198162664</c:v>
                </c:pt>
                <c:pt idx="28" formatCode="0.000_ ">
                  <c:v>-3.0171908069809854</c:v>
                </c:pt>
                <c:pt idx="29" formatCode="0.000_ ">
                  <c:v>-3.6427565341946755</c:v>
                </c:pt>
                <c:pt idx="30" formatCode="0.000_ ">
                  <c:v>-3.1842391400418322</c:v>
                </c:pt>
                <c:pt idx="31" formatCode="0.000_ ">
                  <c:v>-2.207570945246168</c:v>
                </c:pt>
                <c:pt idx="32" formatCode="0.000_ ">
                  <c:v>-0.54935672461111018</c:v>
                </c:pt>
                <c:pt idx="33" formatCode="0.000_ ">
                  <c:v>-0.532982012833771</c:v>
                </c:pt>
                <c:pt idx="34" formatCode="0.000_ ">
                  <c:v>-0.87124474059039514</c:v>
                </c:pt>
                <c:pt idx="35" formatCode="0.000_ ">
                  <c:v>-0.17908160783490557</c:v>
                </c:pt>
                <c:pt idx="36" formatCode="0.000_ ">
                  <c:v>0.4702467343977057</c:v>
                </c:pt>
                <c:pt idx="37" formatCode="0.000_ ">
                  <c:v>0.82314944563275994</c:v>
                </c:pt>
                <c:pt idx="38" formatCode="0.000_ ">
                  <c:v>1.437681198862645</c:v>
                </c:pt>
                <c:pt idx="39" formatCode="0.000_ ">
                  <c:v>0.91338642152606742</c:v>
                </c:pt>
                <c:pt idx="40" formatCode="0.000_ ">
                  <c:v>-0.27359519244617836</c:v>
                </c:pt>
                <c:pt idx="41" formatCode="0.000_ ">
                  <c:v>0.88298629374087412</c:v>
                </c:pt>
                <c:pt idx="42" formatCode="0.000_ ">
                  <c:v>0.53618214547723042</c:v>
                </c:pt>
                <c:pt idx="43" formatCode="0.000_ ">
                  <c:v>-7.3238687439988404E-2</c:v>
                </c:pt>
                <c:pt idx="44" formatCode="0.000_ ">
                  <c:v>0.54944622496501694</c:v>
                </c:pt>
                <c:pt idx="45" formatCode="0.000_ ">
                  <c:v>1.300723289788098</c:v>
                </c:pt>
                <c:pt idx="46" formatCode="0.000_ ">
                  <c:v>2.0389723187269055</c:v>
                </c:pt>
                <c:pt idx="47" formatCode="0.000_ ">
                  <c:v>2.0476275141253728</c:v>
                </c:pt>
                <c:pt idx="48" formatCode="0.000_ ">
                  <c:v>2.3909811833606018</c:v>
                </c:pt>
                <c:pt idx="49" formatCode="0.000_ ">
                  <c:v>2.9368762611113701</c:v>
                </c:pt>
                <c:pt idx="50" formatCode="0.000_ ">
                  <c:v>2.7415647264417244</c:v>
                </c:pt>
                <c:pt idx="51" formatCode="0.000_ ">
                  <c:v>2.9702895275569219</c:v>
                </c:pt>
                <c:pt idx="52" formatCode="0.000_ ">
                  <c:v>3.2905207087727733</c:v>
                </c:pt>
                <c:pt idx="53" formatCode="0.000_ ">
                  <c:v>3.2375445312916136</c:v>
                </c:pt>
                <c:pt idx="54" formatCode="0.000_ ">
                  <c:v>4.0505350461787479</c:v>
                </c:pt>
                <c:pt idx="55" formatCode="0.000_ ">
                  <c:v>3.4468917207873804</c:v>
                </c:pt>
                <c:pt idx="56" formatCode="0.000_ ">
                  <c:v>2.5803371825599846</c:v>
                </c:pt>
                <c:pt idx="57" formatCode="0.000_ ">
                  <c:v>2.989080982711434</c:v>
                </c:pt>
                <c:pt idx="58" formatCode="0.000_ ">
                  <c:v>2.7859445519019825</c:v>
                </c:pt>
                <c:pt idx="59" formatCode="0.000_ ">
                  <c:v>2.6509596378243789</c:v>
                </c:pt>
                <c:pt idx="60" formatCode="0.000_ ">
                  <c:v>2.9231320056030099</c:v>
                </c:pt>
                <c:pt idx="61" formatCode="0.000_ ">
                  <c:v>2.8019037424979207</c:v>
                </c:pt>
                <c:pt idx="62" formatCode="0.000_ ">
                  <c:v>2.5929453618782814</c:v>
                </c:pt>
                <c:pt idx="63" formatCode="0.000_ ">
                  <c:v>3.4711613940217187</c:v>
                </c:pt>
                <c:pt idx="64" formatCode="0.000_ ">
                  <c:v>3.0231156147296989</c:v>
                </c:pt>
                <c:pt idx="65" formatCode="0.000_ ">
                  <c:v>2.7382308818584331</c:v>
                </c:pt>
                <c:pt idx="66" formatCode="0.000_ ">
                  <c:v>3.2770249461040848</c:v>
                </c:pt>
                <c:pt idx="67" formatCode="0.000_ ">
                  <c:v>3.3206553753950643</c:v>
                </c:pt>
                <c:pt idx="68" formatCode="0.000_ ">
                  <c:v>3.6538149567831475</c:v>
                </c:pt>
                <c:pt idx="69" formatCode="0.000_ ">
                  <c:v>2.3516705603145067</c:v>
                </c:pt>
                <c:pt idx="70" formatCode="0.000_ ">
                  <c:v>2.0513545405378681</c:v>
                </c:pt>
                <c:pt idx="71" formatCode="0.000_ ">
                  <c:v>1.7465585054081623</c:v>
                </c:pt>
                <c:pt idx="72" formatCode="0.000_ ">
                  <c:v>1.741943743106201</c:v>
                </c:pt>
                <c:pt idx="73" formatCode="0.000_ ">
                  <c:v>2.3123943175225703</c:v>
                </c:pt>
                <c:pt idx="74" formatCode="0.000_ ">
                  <c:v>1.8991752425937132</c:v>
                </c:pt>
                <c:pt idx="75" formatCode="0.000_ ">
                  <c:v>1.4533138960389029</c:v>
                </c:pt>
                <c:pt idx="76" formatCode="0.000_ ">
                  <c:v>1.442811470778735</c:v>
                </c:pt>
                <c:pt idx="77" formatCode="0.000_ ">
                  <c:v>-1.1501319052281023E-2</c:v>
                </c:pt>
                <c:pt idx="78" formatCode="0.000_ ">
                  <c:v>0.52655330122125266</c:v>
                </c:pt>
                <c:pt idx="79" formatCode="0.000_ ">
                  <c:v>1.1381795295082582</c:v>
                </c:pt>
                <c:pt idx="80" formatCode="0.000_ ">
                  <c:v>0.85171301946966871</c:v>
                </c:pt>
                <c:pt idx="81" formatCode="0.000_ ">
                  <c:v>2.7409792733070288</c:v>
                </c:pt>
                <c:pt idx="82" formatCode="0.000_ ">
                  <c:v>2.8973893773234636</c:v>
                </c:pt>
                <c:pt idx="83" formatCode="0.000_ ">
                  <c:v>2.3956649133335182</c:v>
                </c:pt>
                <c:pt idx="84" formatCode="0.000_ ">
                  <c:v>2.2544796423476674</c:v>
                </c:pt>
                <c:pt idx="85" formatCode="0.000_ ">
                  <c:v>2.5946299934512251</c:v>
                </c:pt>
                <c:pt idx="86" formatCode="0.000_ ">
                  <c:v>2.3450691222968292</c:v>
                </c:pt>
                <c:pt idx="87" formatCode="0.000_ ">
                  <c:v>2.4446211666893989</c:v>
                </c:pt>
                <c:pt idx="88" formatCode="0.000_ ">
                  <c:v>2.5984356801728401</c:v>
                </c:pt>
                <c:pt idx="89" formatCode="0.000_ ">
                  <c:v>1.5220980729214348</c:v>
                </c:pt>
                <c:pt idx="90" formatCode="0.000_ ">
                  <c:v>1.5755860713147358</c:v>
                </c:pt>
                <c:pt idx="91" formatCode="0.000_ ">
                  <c:v>2.3317172219459801</c:v>
                </c:pt>
                <c:pt idx="92" formatCode="0.000_ ">
                  <c:v>1.4929808236654145</c:v>
                </c:pt>
                <c:pt idx="93" formatCode="0.000_ ">
                  <c:v>1.5939664136999325</c:v>
                </c:pt>
                <c:pt idx="94" formatCode="0.000_ ">
                  <c:v>0.66382243490710913</c:v>
                </c:pt>
                <c:pt idx="95" formatCode="0.000_ ">
                  <c:v>0.60684252020280316</c:v>
                </c:pt>
                <c:pt idx="96" formatCode="0.000_ ">
                  <c:v>0.47176579884018977</c:v>
                </c:pt>
                <c:pt idx="97" formatCode="0.000_ ">
                  <c:v>1.050538300461457</c:v>
                </c:pt>
                <c:pt idx="98" formatCode="0.000_ ">
                  <c:v>1.7521595473583935</c:v>
                </c:pt>
                <c:pt idx="99" formatCode="0.000_ ">
                  <c:v>0.95536970877942462</c:v>
                </c:pt>
                <c:pt idx="100" formatCode="0.000_ ">
                  <c:v>1.6195902037930501</c:v>
                </c:pt>
                <c:pt idx="101" formatCode="0.000_ ">
                  <c:v>1.140893170149853</c:v>
                </c:pt>
                <c:pt idx="102" formatCode="0.000_ ">
                  <c:v>0.87618849265059939</c:v>
                </c:pt>
                <c:pt idx="103" formatCode="0.000_ ">
                  <c:v>1.0918113077845915</c:v>
                </c:pt>
                <c:pt idx="104" formatCode="0.000_ ">
                  <c:v>0.83041504311438907</c:v>
                </c:pt>
                <c:pt idx="105" formatCode="0.000_ ">
                  <c:v>0.36713134393371716</c:v>
                </c:pt>
                <c:pt idx="106" formatCode="0.000_ ">
                  <c:v>0.29915558962900646</c:v>
                </c:pt>
                <c:pt idx="107" formatCode="0.000_ ">
                  <c:v>-3.0506844726893689E-2</c:v>
                </c:pt>
                <c:pt idx="108" formatCode="0.000_ ">
                  <c:v>-6.5169138208642008E-2</c:v>
                </c:pt>
                <c:pt idx="109" formatCode="0.000_ ">
                  <c:v>-1.5773966196079079</c:v>
                </c:pt>
                <c:pt idx="110" formatCode="0.000_ ">
                  <c:v>-1.711326041273078</c:v>
                </c:pt>
                <c:pt idx="111" formatCode="0.000_ ">
                  <c:v>-1.7086324749581689</c:v>
                </c:pt>
                <c:pt idx="112" formatCode="0.000_ ">
                  <c:v>-1.5503672381708697</c:v>
                </c:pt>
                <c:pt idx="113" formatCode="0.000_ ">
                  <c:v>0.17502024464033555</c:v>
                </c:pt>
                <c:pt idx="114" formatCode="0.000_ ">
                  <c:v>0.69399664723184717</c:v>
                </c:pt>
                <c:pt idx="115" formatCode="0.000_ ">
                  <c:v>-1.3149454778026759E-2</c:v>
                </c:pt>
                <c:pt idx="116" formatCode="0.000_ ">
                  <c:v>0.59711356892365264</c:v>
                </c:pt>
                <c:pt idx="117" formatCode="0.000_ ">
                  <c:v>0.75914164639922832</c:v>
                </c:pt>
                <c:pt idx="118" formatCode="0.000_ ">
                  <c:v>0.49788724211099317</c:v>
                </c:pt>
                <c:pt idx="119" formatCode="0.000_ ">
                  <c:v>1.4603816418545741</c:v>
                </c:pt>
                <c:pt idx="120" formatCode="0.000_ ">
                  <c:v>1.1491807053447203</c:v>
                </c:pt>
                <c:pt idx="121" formatCode="0.000_ ">
                  <c:v>1.1782873510589609</c:v>
                </c:pt>
                <c:pt idx="122" formatCode="0.000_ ">
                  <c:v>1.1771245972642381</c:v>
                </c:pt>
                <c:pt idx="123" formatCode="0.000_ ">
                  <c:v>1.3418806578710105</c:v>
                </c:pt>
                <c:pt idx="124" formatCode="0.000_ ">
                  <c:v>0.84694835124220091</c:v>
                </c:pt>
                <c:pt idx="125" formatCode="0.000_ ">
                  <c:v>1.0626420515459216</c:v>
                </c:pt>
                <c:pt idx="126" formatCode="0.000_ ">
                  <c:v>1.013213647579339</c:v>
                </c:pt>
                <c:pt idx="127" formatCode="0.000_ ">
                  <c:v>1.0800579512527664</c:v>
                </c:pt>
                <c:pt idx="128" formatCode="0.000_ ">
                  <c:v>1.4695787507778382</c:v>
                </c:pt>
                <c:pt idx="129" formatCode="0.000_ ">
                  <c:v>0.98523314382065241</c:v>
                </c:pt>
                <c:pt idx="130" formatCode="0.000_ ">
                  <c:v>0.89002658434122195</c:v>
                </c:pt>
                <c:pt idx="131" formatCode="0.000_ ">
                  <c:v>0.62930544797349519</c:v>
                </c:pt>
                <c:pt idx="132" formatCode="0.000_ ">
                  <c:v>0.33364744704132343</c:v>
                </c:pt>
                <c:pt idx="133" formatCode="0.000_ ">
                  <c:v>0.33119117983834789</c:v>
                </c:pt>
                <c:pt idx="134" formatCode="0.000_ ">
                  <c:v>0.33230435111461398</c:v>
                </c:pt>
                <c:pt idx="135" formatCode="0.000_ ">
                  <c:v>0.39634436513134552</c:v>
                </c:pt>
                <c:pt idx="136" formatCode="0.000_ ">
                  <c:v>0.23838718553718366</c:v>
                </c:pt>
                <c:pt idx="137" formatCode="0.000_ ">
                  <c:v>0.40058915474350199</c:v>
                </c:pt>
                <c:pt idx="138" formatCode="0.000_ ">
                  <c:v>0.20071911280467178</c:v>
                </c:pt>
                <c:pt idx="139" formatCode="0.000_ ">
                  <c:v>-0.39573687978674099</c:v>
                </c:pt>
                <c:pt idx="140" formatCode="0.000_ ">
                  <c:v>6.1452917229735358E-2</c:v>
                </c:pt>
                <c:pt idx="141" formatCode="0.000_ ">
                  <c:v>0.1975748804979795</c:v>
                </c:pt>
                <c:pt idx="142" formatCode="0.000_ ">
                  <c:v>0.3992096961290964</c:v>
                </c:pt>
                <c:pt idx="143" formatCode="0.000_ ">
                  <c:v>0.82536511123315115</c:v>
                </c:pt>
                <c:pt idx="144" formatCode="0.000_ ">
                  <c:v>0.23443548207932347</c:v>
                </c:pt>
                <c:pt idx="145" formatCode="0.000_ ">
                  <c:v>-6.5710084171873379E-2</c:v>
                </c:pt>
                <c:pt idx="146" formatCode="0.000_ ">
                  <c:v>-0.24401964244302665</c:v>
                </c:pt>
                <c:pt idx="147" formatCode="0.000_ ">
                  <c:v>6.6199127986505124E-2</c:v>
                </c:pt>
                <c:pt idx="148" formatCode="0.000_ ">
                  <c:v>0.648457009883039</c:v>
                </c:pt>
                <c:pt idx="149" formatCode="0.000_ ">
                  <c:v>0.8157361351534298</c:v>
                </c:pt>
                <c:pt idx="150" formatCode="0.000_ ">
                  <c:v>0.88186480614873797</c:v>
                </c:pt>
                <c:pt idx="151" formatCode="0.000_ ">
                  <c:v>0.218995860334252</c:v>
                </c:pt>
                <c:pt idx="152" formatCode="0.000_ ">
                  <c:v>-0.21507203347051784</c:v>
                </c:pt>
                <c:pt idx="153" formatCode="0.000_ ">
                  <c:v>-0.61272940557363675</c:v>
                </c:pt>
                <c:pt idx="154" formatCode="0.000_ ">
                  <c:v>-1.4080787254999292</c:v>
                </c:pt>
                <c:pt idx="155" formatCode="0.000_ ">
                  <c:v>-0.47122493513514019</c:v>
                </c:pt>
                <c:pt idx="156" formatCode="0.000_ ">
                  <c:v>0.43082875178184993</c:v>
                </c:pt>
                <c:pt idx="157" formatCode="0.000_ ">
                  <c:v>1.2853229068649081</c:v>
                </c:pt>
                <c:pt idx="158" formatCode="0.000_ ">
                  <c:v>2.5417391488595475</c:v>
                </c:pt>
                <c:pt idx="159" formatCode="0.000_ ">
                  <c:v>2.330538097931476</c:v>
                </c:pt>
                <c:pt idx="160" formatCode="0.000_ ">
                  <c:v>1.4618403905200408</c:v>
                </c:pt>
                <c:pt idx="161" formatCode="0.000_ ">
                  <c:v>1.2274026172634189</c:v>
                </c:pt>
                <c:pt idx="162" formatCode="0.000_ ">
                  <c:v>1.099783256569751</c:v>
                </c:pt>
                <c:pt idx="163" formatCode="0.000_ ">
                  <c:v>0.19979959919838824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'利子率（3）'!$I$4</c:f>
              <c:strCache>
                <c:ptCount val="1"/>
                <c:pt idx="0">
                  <c:v>r2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'利子率（3）'!$I$5:$I$168</c:f>
              <c:numCache>
                <c:formatCode>General</c:formatCode>
                <c:ptCount val="164"/>
                <c:pt idx="4" formatCode="0.000_ ">
                  <c:v>2.5503114018301227</c:v>
                </c:pt>
                <c:pt idx="5" formatCode="0.000_ ">
                  <c:v>2.1135537975760093</c:v>
                </c:pt>
                <c:pt idx="6" formatCode="0.000_ ">
                  <c:v>1.1120783876538898</c:v>
                </c:pt>
                <c:pt idx="7" formatCode="0.000_ ">
                  <c:v>2.7100719190338678</c:v>
                </c:pt>
                <c:pt idx="8" formatCode="0.000_ ">
                  <c:v>3.4722099745185702</c:v>
                </c:pt>
                <c:pt idx="9" formatCode="0.000_ ">
                  <c:v>2.8681942937383207</c:v>
                </c:pt>
                <c:pt idx="10" formatCode="0.000_ ">
                  <c:v>2.9026177281557644</c:v>
                </c:pt>
                <c:pt idx="11" formatCode="0.000_ ">
                  <c:v>2.5914116485686236</c:v>
                </c:pt>
                <c:pt idx="12" formatCode="0.000_ ">
                  <c:v>0.2547457831532407</c:v>
                </c:pt>
                <c:pt idx="13" formatCode="0.000_ ">
                  <c:v>-2.5111407929088205</c:v>
                </c:pt>
                <c:pt idx="14" formatCode="0.000_ ">
                  <c:v>-4.4760527079067369</c:v>
                </c:pt>
                <c:pt idx="15" formatCode="0.000_ ">
                  <c:v>-7.157806996947377</c:v>
                </c:pt>
                <c:pt idx="16" formatCode="0.000_ ">
                  <c:v>-13.786348719944371</c:v>
                </c:pt>
                <c:pt idx="17" formatCode="0.000_ ">
                  <c:v>-13.194303310238558</c:v>
                </c:pt>
                <c:pt idx="18" formatCode="0.000_ ">
                  <c:v>-14.031305175239217</c:v>
                </c:pt>
                <c:pt idx="19" formatCode="0.000_ ">
                  <c:v>-13.570500240866286</c:v>
                </c:pt>
                <c:pt idx="20" formatCode="0.000_ ">
                  <c:v>-5.2784444760413738</c:v>
                </c:pt>
                <c:pt idx="21" formatCode="0.000_ ">
                  <c:v>-3.3675487777528534</c:v>
                </c:pt>
                <c:pt idx="22" formatCode="0.000_ ">
                  <c:v>-0.60542181798872718</c:v>
                </c:pt>
                <c:pt idx="23" formatCode="0.000_ ">
                  <c:v>0.77034236742168893</c:v>
                </c:pt>
                <c:pt idx="24" formatCode="0.000_ ">
                  <c:v>0.25882081624319397</c:v>
                </c:pt>
                <c:pt idx="25" formatCode="0.000_ ">
                  <c:v>-0.22858274264438627</c:v>
                </c:pt>
                <c:pt idx="26" formatCode="0.000_ ">
                  <c:v>-0.5549618764913884</c:v>
                </c:pt>
                <c:pt idx="27" formatCode="0.000_ ">
                  <c:v>-0.31021719816266469</c:v>
                </c:pt>
                <c:pt idx="28" formatCode="0.000_ ">
                  <c:v>-0.20593525142542646</c:v>
                </c:pt>
                <c:pt idx="29" formatCode="0.000_ ">
                  <c:v>-0.20978950122764495</c:v>
                </c:pt>
                <c:pt idx="30" formatCode="0.000_ ">
                  <c:v>-3.8043574331325658E-3</c:v>
                </c:pt>
                <c:pt idx="31" formatCode="0.000_ ">
                  <c:v>1.1424290547538316</c:v>
                </c:pt>
                <c:pt idx="32" formatCode="0.000_ ">
                  <c:v>2.8994988309444496</c:v>
                </c:pt>
                <c:pt idx="33" formatCode="0.000_ ">
                  <c:v>3.0670179871662286</c:v>
                </c:pt>
                <c:pt idx="34" formatCode="0.000_ ">
                  <c:v>2.7287552594096045</c:v>
                </c:pt>
                <c:pt idx="35" formatCode="0.000_ ">
                  <c:v>3.4209183921650941</c:v>
                </c:pt>
                <c:pt idx="36" formatCode="0.000_ ">
                  <c:v>4.0702467343977053</c:v>
                </c:pt>
                <c:pt idx="37" formatCode="0.000_ ">
                  <c:v>4.20721537969869</c:v>
                </c:pt>
                <c:pt idx="38" formatCode="0.000_ ">
                  <c:v>4.4692246771235045</c:v>
                </c:pt>
                <c:pt idx="39" formatCode="0.000_ ">
                  <c:v>3.2111038128304168</c:v>
                </c:pt>
                <c:pt idx="40" formatCode="0.000_ ">
                  <c:v>1.1693168954659008</c:v>
                </c:pt>
                <c:pt idx="41" formatCode="0.000_ ">
                  <c:v>1.3829862937408741</c:v>
                </c:pt>
                <c:pt idx="42" formatCode="0.000_ ">
                  <c:v>1.3784647541728798</c:v>
                </c:pt>
                <c:pt idx="43" formatCode="0.000_ ">
                  <c:v>1.516870008212182</c:v>
                </c:pt>
                <c:pt idx="44" formatCode="0.000_ ">
                  <c:v>2.2551351138539077</c:v>
                </c:pt>
                <c:pt idx="45" formatCode="0.000_ ">
                  <c:v>3.6496243886891984</c:v>
                </c:pt>
                <c:pt idx="46" formatCode="0.000_ ">
                  <c:v>4.2889723187269055</c:v>
                </c:pt>
                <c:pt idx="47" formatCode="0.000_ ">
                  <c:v>4.7340188184732037</c:v>
                </c:pt>
                <c:pt idx="48" formatCode="0.000_ ">
                  <c:v>5.490981183360601</c:v>
                </c:pt>
                <c:pt idx="49" formatCode="0.000_ ">
                  <c:v>5.8368762611113709</c:v>
                </c:pt>
                <c:pt idx="50" formatCode="0.000_ ">
                  <c:v>5.8046082047025944</c:v>
                </c:pt>
                <c:pt idx="51" formatCode="0.000_ ">
                  <c:v>6.3702895275569222</c:v>
                </c:pt>
                <c:pt idx="52" formatCode="0.000_ ">
                  <c:v>6.2594095976616622</c:v>
                </c:pt>
                <c:pt idx="53" formatCode="0.000_ ">
                  <c:v>6.1375445312916135</c:v>
                </c:pt>
                <c:pt idx="54" formatCode="0.000_ ">
                  <c:v>6.9505350461787483</c:v>
                </c:pt>
                <c:pt idx="55" formatCode="0.000_ ">
                  <c:v>6.6000547642656411</c:v>
                </c:pt>
                <c:pt idx="56" formatCode="0.000_ ">
                  <c:v>5.7803371825599843</c:v>
                </c:pt>
                <c:pt idx="57" formatCode="0.000_ ">
                  <c:v>5.8890809827114339</c:v>
                </c:pt>
                <c:pt idx="58" formatCode="0.000_ ">
                  <c:v>5.6859445519019829</c:v>
                </c:pt>
                <c:pt idx="59" formatCode="0.000_ ">
                  <c:v>5.3520465943461186</c:v>
                </c:pt>
                <c:pt idx="60" formatCode="0.000_ ">
                  <c:v>5.3920208944918997</c:v>
                </c:pt>
                <c:pt idx="61" formatCode="0.000_ ">
                  <c:v>5.4359696765638503</c:v>
                </c:pt>
                <c:pt idx="62" formatCode="0.000_ ">
                  <c:v>4.8940323184000212</c:v>
                </c:pt>
                <c:pt idx="63" formatCode="0.000_ ">
                  <c:v>5.6059440027173686</c:v>
                </c:pt>
                <c:pt idx="64" formatCode="0.000_ ">
                  <c:v>5.5601933925074789</c:v>
                </c:pt>
                <c:pt idx="65" formatCode="0.000_ ">
                  <c:v>5.528450662078213</c:v>
                </c:pt>
                <c:pt idx="66" formatCode="0.000_ ">
                  <c:v>6.1770249461040851</c:v>
                </c:pt>
                <c:pt idx="67" formatCode="0.000_ ">
                  <c:v>6.4847858101776641</c:v>
                </c:pt>
                <c:pt idx="68" formatCode="0.000_ ">
                  <c:v>6.6765482901164779</c:v>
                </c:pt>
                <c:pt idx="69" formatCode="0.000_ ">
                  <c:v>4.952769461413407</c:v>
                </c:pt>
                <c:pt idx="70" formatCode="0.000_ ">
                  <c:v>4.6502675840161283</c:v>
                </c:pt>
                <c:pt idx="71" formatCode="0.000_ ">
                  <c:v>4.9465585054081629</c:v>
                </c:pt>
                <c:pt idx="72" formatCode="0.000_ ">
                  <c:v>4.7998558310182915</c:v>
                </c:pt>
                <c:pt idx="73" formatCode="0.000_ ">
                  <c:v>5.3123943175225703</c:v>
                </c:pt>
                <c:pt idx="74" formatCode="0.000_ ">
                  <c:v>5.0317839382458835</c:v>
                </c:pt>
                <c:pt idx="75" formatCode="0.000_ ">
                  <c:v>4.6533138960389033</c:v>
                </c:pt>
                <c:pt idx="76" formatCode="0.000_ ">
                  <c:v>4.6428114707787351</c:v>
                </c:pt>
                <c:pt idx="77" formatCode="0.000_ ">
                  <c:v>2.9330701095191491</c:v>
                </c:pt>
                <c:pt idx="78" formatCode="0.000_ ">
                  <c:v>3.2698141707864727</c:v>
                </c:pt>
                <c:pt idx="79" formatCode="0.000_ ">
                  <c:v>3.6380490947256487</c:v>
                </c:pt>
                <c:pt idx="80" formatCode="0.000_ ">
                  <c:v>3.7169685750252288</c:v>
                </c:pt>
                <c:pt idx="81" formatCode="0.000_ ">
                  <c:v>5.2887814711092291</c:v>
                </c:pt>
                <c:pt idx="82" formatCode="0.000_ ">
                  <c:v>5.3681719860191128</c:v>
                </c:pt>
                <c:pt idx="83" formatCode="0.000_ ">
                  <c:v>4.8338170872465573</c:v>
                </c:pt>
                <c:pt idx="84" formatCode="0.000_ ">
                  <c:v>3.9614796423476673</c:v>
                </c:pt>
                <c:pt idx="85" formatCode="0.000_ ">
                  <c:v>4.2946299934512258</c:v>
                </c:pt>
                <c:pt idx="86" formatCode="0.000_ ">
                  <c:v>4.5472430353403093</c:v>
                </c:pt>
                <c:pt idx="87" formatCode="0.000_ ">
                  <c:v>4.1161646449502696</c:v>
                </c:pt>
                <c:pt idx="88" formatCode="0.000_ ">
                  <c:v>4.3326115043486597</c:v>
                </c:pt>
                <c:pt idx="89" formatCode="0.000_ ">
                  <c:v>3.8709991718225352</c:v>
                </c:pt>
                <c:pt idx="90" formatCode="0.000_ ">
                  <c:v>4.1539665060973459</c:v>
                </c:pt>
                <c:pt idx="91" formatCode="0.000_ ">
                  <c:v>4.6491085262938103</c:v>
                </c:pt>
                <c:pt idx="92" formatCode="0.000_ ">
                  <c:v>3.9097586014431949</c:v>
                </c:pt>
                <c:pt idx="93" formatCode="0.000_ ">
                  <c:v>4.2269334466669619</c:v>
                </c:pt>
                <c:pt idx="94" formatCode="0.000_ ">
                  <c:v>3.3149093914288397</c:v>
                </c:pt>
                <c:pt idx="95" formatCode="0.000_ ">
                  <c:v>2.8905381723767132</c:v>
                </c:pt>
                <c:pt idx="96" formatCode="0.000_ ">
                  <c:v>2.5250991321735201</c:v>
                </c:pt>
                <c:pt idx="97" formatCode="0.000_ ">
                  <c:v>3.7005383004614574</c:v>
                </c:pt>
                <c:pt idx="98" formatCode="0.000_ ">
                  <c:v>4.5999856343149128</c:v>
                </c:pt>
                <c:pt idx="99" formatCode="0.000_ ">
                  <c:v>4.105369708779425</c:v>
                </c:pt>
                <c:pt idx="100" formatCode="0.000_ ">
                  <c:v>4.6731457593486097</c:v>
                </c:pt>
                <c:pt idx="101" formatCode="0.000_ ">
                  <c:v>3.6502338294905132</c:v>
                </c:pt>
                <c:pt idx="102" formatCode="0.000_ ">
                  <c:v>2.8069493622158155</c:v>
                </c:pt>
                <c:pt idx="103" formatCode="0.000_ ">
                  <c:v>3.3783330469150314</c:v>
                </c:pt>
                <c:pt idx="104" formatCode="0.000_ ">
                  <c:v>3.2508546035539494</c:v>
                </c:pt>
                <c:pt idx="105" formatCode="0.000_ ">
                  <c:v>3.2317467285490973</c:v>
                </c:pt>
                <c:pt idx="106" formatCode="0.000_ ">
                  <c:v>3.0404599374550965</c:v>
                </c:pt>
                <c:pt idx="107" formatCode="0.000_ ">
                  <c:v>2.1728627204904964</c:v>
                </c:pt>
                <c:pt idx="108" formatCode="0.000_ ">
                  <c:v>1.9348308617913581</c:v>
                </c:pt>
                <c:pt idx="109" formatCode="0.000_ ">
                  <c:v>0.6967792045679122</c:v>
                </c:pt>
                <c:pt idx="110" formatCode="0.000_ ">
                  <c:v>0.46323917611822196</c:v>
                </c:pt>
                <c:pt idx="111" formatCode="0.000_ ">
                  <c:v>0.12169361199835116</c:v>
                </c:pt>
                <c:pt idx="112" formatCode="0.000_ ">
                  <c:v>0.52207720627357013</c:v>
                </c:pt>
                <c:pt idx="113" formatCode="0.000_ ">
                  <c:v>2.1349103545304455</c:v>
                </c:pt>
                <c:pt idx="114" formatCode="0.000_ ">
                  <c:v>2.6737792559274971</c:v>
                </c:pt>
                <c:pt idx="115" formatCode="0.000_ ">
                  <c:v>1.7471766321784932</c:v>
                </c:pt>
                <c:pt idx="116" formatCode="0.000_ ">
                  <c:v>2.8696691244792127</c:v>
                </c:pt>
                <c:pt idx="117" formatCode="0.000_ ">
                  <c:v>2.3616691189266983</c:v>
                </c:pt>
                <c:pt idx="118" formatCode="0.000_ ">
                  <c:v>2.226800285589253</c:v>
                </c:pt>
                <c:pt idx="119" formatCode="0.000_ ">
                  <c:v>3.167120772289354</c:v>
                </c:pt>
                <c:pt idx="120" formatCode="0.000_ ">
                  <c:v>2.8491807053447205</c:v>
                </c:pt>
                <c:pt idx="121" formatCode="0.000_ ">
                  <c:v>2.8481774609490706</c:v>
                </c:pt>
                <c:pt idx="122" formatCode="0.000_ ">
                  <c:v>2.9058202494381482</c:v>
                </c:pt>
                <c:pt idx="123" formatCode="0.000_ ">
                  <c:v>3.0849241361318809</c:v>
                </c:pt>
                <c:pt idx="124" formatCode="0.000_ ">
                  <c:v>2.4922594623533079</c:v>
                </c:pt>
                <c:pt idx="125" formatCode="0.000_ ">
                  <c:v>2.5761585350624019</c:v>
                </c:pt>
                <c:pt idx="126" formatCode="0.000_ ">
                  <c:v>2.3923440823619431</c:v>
                </c:pt>
                <c:pt idx="127" formatCode="0.000_ ">
                  <c:v>2.6939709947310262</c:v>
                </c:pt>
                <c:pt idx="128" formatCode="0.000_ ">
                  <c:v>3.4989120841111685</c:v>
                </c:pt>
                <c:pt idx="129" formatCode="0.000_ ">
                  <c:v>2.9720463306338427</c:v>
                </c:pt>
                <c:pt idx="130" formatCode="0.000_ ">
                  <c:v>2.6645918017325219</c:v>
                </c:pt>
                <c:pt idx="131" formatCode="0.000_ ">
                  <c:v>2.1528924044952351</c:v>
                </c:pt>
                <c:pt idx="132" formatCode="0.000_ ">
                  <c:v>1.8202030025968834</c:v>
                </c:pt>
                <c:pt idx="133" formatCode="0.000_ ">
                  <c:v>1.5878944765416478</c:v>
                </c:pt>
                <c:pt idx="134" formatCode="0.000_ ">
                  <c:v>1.820565220679834</c:v>
                </c:pt>
                <c:pt idx="135" formatCode="0.000_ ">
                  <c:v>2.0261269738269956</c:v>
                </c:pt>
                <c:pt idx="136" formatCode="0.000_ ">
                  <c:v>1.7956399327899337</c:v>
                </c:pt>
                <c:pt idx="137" formatCode="0.000_ ">
                  <c:v>2.0434462976006422</c:v>
                </c:pt>
                <c:pt idx="138" formatCode="0.000_ ">
                  <c:v>1.8712625910655418</c:v>
                </c:pt>
                <c:pt idx="139" formatCode="0.000_ ">
                  <c:v>1.167197902821959</c:v>
                </c:pt>
                <c:pt idx="140" formatCode="0.000_ ">
                  <c:v>1.5355640283408452</c:v>
                </c:pt>
                <c:pt idx="141" formatCode="0.000_ ">
                  <c:v>1.6141682870913894</c:v>
                </c:pt>
                <c:pt idx="142" formatCode="0.000_ ">
                  <c:v>1.8221444787377965</c:v>
                </c:pt>
                <c:pt idx="143" formatCode="0.000_ ">
                  <c:v>2.5380825025375011</c:v>
                </c:pt>
                <c:pt idx="144" formatCode="0.000_ ">
                  <c:v>2.0778799265237637</c:v>
                </c:pt>
                <c:pt idx="145" formatCode="0.000_ ">
                  <c:v>2.2616525531907667</c:v>
                </c:pt>
                <c:pt idx="146" formatCode="0.000_ ">
                  <c:v>1.8946760097308903</c:v>
                </c:pt>
                <c:pt idx="147" formatCode="0.000_ ">
                  <c:v>1.9963078236386753</c:v>
                </c:pt>
                <c:pt idx="148" formatCode="0.000_ ">
                  <c:v>2.4130125654385921</c:v>
                </c:pt>
                <c:pt idx="149" formatCode="0.000_ ">
                  <c:v>2.36188998130728</c:v>
                </c:pt>
                <c:pt idx="150" formatCode="0.000_ ">
                  <c:v>2.6065387191922182</c:v>
                </c:pt>
                <c:pt idx="151" formatCode="0.000_ ">
                  <c:v>1.7794306429429518</c:v>
                </c:pt>
                <c:pt idx="152" formatCode="0.000_ ">
                  <c:v>1.1749279665294823</c:v>
                </c:pt>
                <c:pt idx="153" formatCode="0.000_ ">
                  <c:v>0.92430356145933334</c:v>
                </c:pt>
                <c:pt idx="154" formatCode="0.000_ ">
                  <c:v>0.1689864918913706</c:v>
                </c:pt>
                <c:pt idx="155" formatCode="0.000_ ">
                  <c:v>1.3481228909518188</c:v>
                </c:pt>
                <c:pt idx="156" formatCode="0.000_ ">
                  <c:v>2.3946065295596299</c:v>
                </c:pt>
                <c:pt idx="157" formatCode="0.000_ ">
                  <c:v>3.164993236535238</c:v>
                </c:pt>
                <c:pt idx="158" formatCode="0.000_ ">
                  <c:v>4.1557608879899774</c:v>
                </c:pt>
                <c:pt idx="159" formatCode="0.000_ ">
                  <c:v>3.7798859240184361</c:v>
                </c:pt>
                <c:pt idx="160" formatCode="0.000_ ">
                  <c:v>2.7980626127422608</c:v>
                </c:pt>
                <c:pt idx="161" formatCode="0.000_ ">
                  <c:v>2.5144355842963888</c:v>
                </c:pt>
                <c:pt idx="162" formatCode="0.000_ ">
                  <c:v>2.2330441261349709</c:v>
                </c:pt>
                <c:pt idx="163" formatCode="0.000_ ">
                  <c:v>1.3136039470244782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'利子率（3）'!$J$4</c:f>
              <c:strCache>
                <c:ptCount val="1"/>
                <c:pt idx="0">
                  <c:v>r3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'利子率（3）'!$J$5:$J$168</c:f>
              <c:numCache>
                <c:formatCode>General</c:formatCode>
                <c:ptCount val="164"/>
                <c:pt idx="4" formatCode="0.000_ ">
                  <c:v>-5.9496885981698773</c:v>
                </c:pt>
                <c:pt idx="5" formatCode="0.000_ ">
                  <c:v>-6.3864462024239907</c:v>
                </c:pt>
                <c:pt idx="6" formatCode="0.000_ ">
                  <c:v>-7.2900955253895905</c:v>
                </c:pt>
                <c:pt idx="7" formatCode="0.000_ ">
                  <c:v>-5.4899280809661315</c:v>
                </c:pt>
                <c:pt idx="8" formatCode="0.000_ ">
                  <c:v>2.4612099745185709</c:v>
                </c:pt>
                <c:pt idx="9" formatCode="0.000_ ">
                  <c:v>1.9021942937383205</c:v>
                </c:pt>
                <c:pt idx="10" formatCode="0.000_ ">
                  <c:v>1.8185307716340242</c:v>
                </c:pt>
                <c:pt idx="11" formatCode="0.000_ ">
                  <c:v>1.6084116485686231</c:v>
                </c:pt>
                <c:pt idx="12" formatCode="0.000_ ">
                  <c:v>-0.72825421684675984</c:v>
                </c:pt>
                <c:pt idx="13" formatCode="0.000_ ">
                  <c:v>-3.5283276060956306</c:v>
                </c:pt>
                <c:pt idx="14" formatCode="0.000_ ">
                  <c:v>-5.6015527079067375</c:v>
                </c:pt>
                <c:pt idx="15" formatCode="0.000_ ">
                  <c:v>-8.455806996947377</c:v>
                </c:pt>
                <c:pt idx="16" formatCode="0.000_ ">
                  <c:v>-15.131904275499931</c:v>
                </c:pt>
                <c:pt idx="17" formatCode="0.000_ ">
                  <c:v>-14.574303310238559</c:v>
                </c:pt>
                <c:pt idx="18" formatCode="0.000_ ">
                  <c:v>-15.411305175239217</c:v>
                </c:pt>
                <c:pt idx="19" formatCode="0.000_ ">
                  <c:v>-15.056500240866287</c:v>
                </c:pt>
                <c:pt idx="20" formatCode="0.000_ ">
                  <c:v>-6.7644444760413744</c:v>
                </c:pt>
                <c:pt idx="21" formatCode="0.000_ ">
                  <c:v>-4.8535487777528541</c:v>
                </c:pt>
                <c:pt idx="22" formatCode="0.000_ ">
                  <c:v>-2.0211392092930769</c:v>
                </c:pt>
                <c:pt idx="23" formatCode="0.000_ ">
                  <c:v>-0.37240763257831055</c:v>
                </c:pt>
                <c:pt idx="24" formatCode="0.000_ ">
                  <c:v>-0.714179183756805</c:v>
                </c:pt>
                <c:pt idx="25" formatCode="0.000_ ">
                  <c:v>-1.2015827426443852</c:v>
                </c:pt>
                <c:pt idx="26" formatCode="0.000_ ">
                  <c:v>-1.5279618764913874</c:v>
                </c:pt>
                <c:pt idx="27" formatCode="0.000_ ">
                  <c:v>-1.2832171981626637</c:v>
                </c:pt>
                <c:pt idx="28" formatCode="0.000_ ">
                  <c:v>-1.1789352514254254</c:v>
                </c:pt>
                <c:pt idx="29" formatCode="0.000_ ">
                  <c:v>-1.1096026880408356</c:v>
                </c:pt>
                <c:pt idx="30" formatCode="0.000_ ">
                  <c:v>-0.88652174873748191</c:v>
                </c:pt>
                <c:pt idx="31" formatCode="0.000_ ">
                  <c:v>0.22542905475383179</c:v>
                </c:pt>
                <c:pt idx="32" formatCode="0.000_ ">
                  <c:v>2.0169432753888898</c:v>
                </c:pt>
                <c:pt idx="33" formatCode="0.000_ ">
                  <c:v>2.1470179871662287</c:v>
                </c:pt>
                <c:pt idx="34" formatCode="0.000_ ">
                  <c:v>1.8087552594096046</c:v>
                </c:pt>
                <c:pt idx="35" formatCode="0.000_ ">
                  <c:v>2.5009183921650942</c:v>
                </c:pt>
                <c:pt idx="36" formatCode="0.000_ ">
                  <c:v>3.2887134010643759</c:v>
                </c:pt>
                <c:pt idx="37" formatCode="0.000_ ">
                  <c:v>3.9910175775008891</c:v>
                </c:pt>
                <c:pt idx="38" formatCode="0.000_ ">
                  <c:v>4.0565507640800353</c:v>
                </c:pt>
                <c:pt idx="39" formatCode="0.000_ ">
                  <c:v>2.7991038128304178</c:v>
                </c:pt>
                <c:pt idx="40" formatCode="0.000_ ">
                  <c:v>0.6558004119494214</c:v>
                </c:pt>
                <c:pt idx="41" formatCode="0.000_ ">
                  <c:v>0.77098629374087402</c:v>
                </c:pt>
                <c:pt idx="42" formatCode="0.000_ ">
                  <c:v>0.42446475417287921</c:v>
                </c:pt>
                <c:pt idx="43" formatCode="0.000_ ">
                  <c:v>0.72385913864697216</c:v>
                </c:pt>
                <c:pt idx="44" formatCode="0.000_ ">
                  <c:v>1.6821351138539073</c:v>
                </c:pt>
                <c:pt idx="45" formatCode="0.000_ ">
                  <c:v>3.067074938139748</c:v>
                </c:pt>
                <c:pt idx="46" formatCode="0.000_ ">
                  <c:v>3.881015796987775</c:v>
                </c:pt>
                <c:pt idx="47" formatCode="0.000_ ">
                  <c:v>4.3358014271688541</c:v>
                </c:pt>
                <c:pt idx="48" formatCode="0.000_ ">
                  <c:v>4.905981183360602</c:v>
                </c:pt>
                <c:pt idx="49" formatCode="0.000_ ">
                  <c:v>5.2478762611113705</c:v>
                </c:pt>
                <c:pt idx="50" formatCode="0.000_ ">
                  <c:v>5.3595538568765058</c:v>
                </c:pt>
                <c:pt idx="51" formatCode="0.000_ ">
                  <c:v>5.6415177884264924</c:v>
                </c:pt>
                <c:pt idx="52" formatCode="0.000_ ">
                  <c:v>5.5878651532172139</c:v>
                </c:pt>
                <c:pt idx="53" formatCode="0.000_ ">
                  <c:v>5.5945445312916142</c:v>
                </c:pt>
                <c:pt idx="54" formatCode="0.000_ ">
                  <c:v>6.4522089592222276</c:v>
                </c:pt>
                <c:pt idx="55" formatCode="0.000_ ">
                  <c:v>6.0994025903525895</c:v>
                </c:pt>
                <c:pt idx="56" formatCode="0.000_ ">
                  <c:v>5.1130185012413047</c:v>
                </c:pt>
                <c:pt idx="57" formatCode="0.000_ ">
                  <c:v>5.3350809827114336</c:v>
                </c:pt>
                <c:pt idx="58" formatCode="0.000_ ">
                  <c:v>5.3131619432063326</c:v>
                </c:pt>
                <c:pt idx="59" formatCode="0.000_ ">
                  <c:v>4.8094052899982884</c:v>
                </c:pt>
                <c:pt idx="60" formatCode="0.000_ ">
                  <c:v>4.738276450047449</c:v>
                </c:pt>
                <c:pt idx="61" formatCode="0.000_ ">
                  <c:v>4.6274202260144008</c:v>
                </c:pt>
                <c:pt idx="62" formatCode="0.000_ ">
                  <c:v>4.071738840139151</c:v>
                </c:pt>
                <c:pt idx="63" formatCode="0.000_ ">
                  <c:v>4.9385744374999785</c:v>
                </c:pt>
                <c:pt idx="64" formatCode="0.000_ ">
                  <c:v>4.4979711702852594</c:v>
                </c:pt>
                <c:pt idx="65" formatCode="0.000_ ">
                  <c:v>4.2284506620782123</c:v>
                </c:pt>
                <c:pt idx="66" formatCode="0.000_ ">
                  <c:v>5.0809162504519145</c:v>
                </c:pt>
                <c:pt idx="67" formatCode="0.000_ ">
                  <c:v>5.6771879840907138</c:v>
                </c:pt>
                <c:pt idx="68" formatCode="0.000_ ">
                  <c:v>6.0616482901164774</c:v>
                </c:pt>
                <c:pt idx="69" formatCode="0.000_ ">
                  <c:v>4.1321211097650572</c:v>
                </c:pt>
                <c:pt idx="70" formatCode="0.000_ ">
                  <c:v>4.4970828014074389</c:v>
                </c:pt>
                <c:pt idx="71" formatCode="0.000_ ">
                  <c:v>4.3134715488864224</c:v>
                </c:pt>
                <c:pt idx="72" formatCode="0.000_ ">
                  <c:v>4.1506909958534504</c:v>
                </c:pt>
                <c:pt idx="73" formatCode="0.000_ ">
                  <c:v>4.6263503614786101</c:v>
                </c:pt>
                <c:pt idx="74" formatCode="0.000_ ">
                  <c:v>4.5752730686806737</c:v>
                </c:pt>
                <c:pt idx="75" formatCode="0.000_ ">
                  <c:v>3.9122269395171632</c:v>
                </c:pt>
                <c:pt idx="76" formatCode="0.000_ ">
                  <c:v>3.885978137445405</c:v>
                </c:pt>
                <c:pt idx="77" formatCode="0.000_ ">
                  <c:v>2.1449052743543087</c:v>
                </c:pt>
                <c:pt idx="78" formatCode="0.000_ ">
                  <c:v>2.2733250403516823</c:v>
                </c:pt>
                <c:pt idx="79" formatCode="0.000_ ">
                  <c:v>2.5939730077691281</c:v>
                </c:pt>
                <c:pt idx="80" formatCode="0.000_ ">
                  <c:v>2.6927685750252284</c:v>
                </c:pt>
                <c:pt idx="81" formatCode="0.000_ ">
                  <c:v>4.0152759766037285</c:v>
                </c:pt>
                <c:pt idx="82" formatCode="0.000_ ">
                  <c:v>4.353215464279983</c:v>
                </c:pt>
                <c:pt idx="83" formatCode="0.000_ ">
                  <c:v>3.6612627394204784</c:v>
                </c:pt>
                <c:pt idx="84" formatCode="0.000_ ">
                  <c:v>2.6178463090143378</c:v>
                </c:pt>
                <c:pt idx="85" formatCode="0.000_ ">
                  <c:v>3.1148168066380353</c:v>
                </c:pt>
                <c:pt idx="86" formatCode="0.000_ ">
                  <c:v>3.3630799918620493</c:v>
                </c:pt>
                <c:pt idx="87" formatCode="0.000_ ">
                  <c:v>3.0821972536459192</c:v>
                </c:pt>
                <c:pt idx="88" formatCode="0.000_ ">
                  <c:v>3.4983477680849298</c:v>
                </c:pt>
                <c:pt idx="89" formatCode="0.000_ ">
                  <c:v>3.3644826883060546</c:v>
                </c:pt>
                <c:pt idx="90" formatCode="0.000_ ">
                  <c:v>3.3930860713147362</c:v>
                </c:pt>
                <c:pt idx="91" formatCode="0.000_ ">
                  <c:v>3.94968461325033</c:v>
                </c:pt>
                <c:pt idx="92" formatCode="0.000_ ">
                  <c:v>3.0830252681098651</c:v>
                </c:pt>
                <c:pt idx="93" formatCode="0.000_ ">
                  <c:v>3.7233290510625729</c:v>
                </c:pt>
                <c:pt idx="94" formatCode="0.000_ ">
                  <c:v>2.6860180870810195</c:v>
                </c:pt>
                <c:pt idx="95" formatCode="0.000_ ">
                  <c:v>2.5607229549854136</c:v>
                </c:pt>
                <c:pt idx="96" formatCode="0.000_ ">
                  <c:v>2.6075102432846293</c:v>
                </c:pt>
                <c:pt idx="97" formatCode="0.000_ ">
                  <c:v>3.2964284103515671</c:v>
                </c:pt>
                <c:pt idx="98" formatCode="0.000_ ">
                  <c:v>4.4154747647496935</c:v>
                </c:pt>
                <c:pt idx="99" formatCode="0.000_ ">
                  <c:v>3.781293621822905</c:v>
                </c:pt>
                <c:pt idx="100" formatCode="0.000_ ">
                  <c:v>4.35510131490416</c:v>
                </c:pt>
                <c:pt idx="101" formatCode="0.000_ ">
                  <c:v>3.5682997635564431</c:v>
                </c:pt>
                <c:pt idx="102" formatCode="0.000_ ">
                  <c:v>2.9759711013462553</c:v>
                </c:pt>
                <c:pt idx="103" formatCode="0.000_ ">
                  <c:v>3.4846808730019814</c:v>
                </c:pt>
                <c:pt idx="104" formatCode="0.000_ ">
                  <c:v>3.503437021136369</c:v>
                </c:pt>
                <c:pt idx="105" formatCode="0.000_ ">
                  <c:v>3.1685269483293172</c:v>
                </c:pt>
                <c:pt idx="106" formatCode="0.000_ ">
                  <c:v>3.0286881983246565</c:v>
                </c:pt>
                <c:pt idx="107" formatCode="0.000_ ">
                  <c:v>2.2939061987513663</c:v>
                </c:pt>
                <c:pt idx="108" formatCode="0.000_ ">
                  <c:v>1.993897528458028</c:v>
                </c:pt>
                <c:pt idx="109" formatCode="0.000_ ">
                  <c:v>0.38573524852396224</c:v>
                </c:pt>
                <c:pt idx="110" formatCode="0.000_ ">
                  <c:v>0.20480439350953183</c:v>
                </c:pt>
                <c:pt idx="111" formatCode="0.000_ ">
                  <c:v>-0.18830638800164889</c:v>
                </c:pt>
                <c:pt idx="112" formatCode="0.000_ ">
                  <c:v>-0.14033390483753982</c:v>
                </c:pt>
                <c:pt idx="113" formatCode="0.000_ ">
                  <c:v>1.3851191457392356</c:v>
                </c:pt>
                <c:pt idx="114" formatCode="0.000_ ">
                  <c:v>1.7443227341883674</c:v>
                </c:pt>
                <c:pt idx="115" formatCode="0.000_ ">
                  <c:v>0.38522011043936422</c:v>
                </c:pt>
                <c:pt idx="116" formatCode="0.000_ ">
                  <c:v>1.9497691244792126</c:v>
                </c:pt>
                <c:pt idx="117" formatCode="0.000_ ">
                  <c:v>1.8032625255201085</c:v>
                </c:pt>
                <c:pt idx="118" formatCode="0.000_ ">
                  <c:v>1.7595502855892533</c:v>
                </c:pt>
                <c:pt idx="119" formatCode="0.000_ ">
                  <c:v>2.7268055548980543</c:v>
                </c:pt>
                <c:pt idx="120" formatCode="0.000_ ">
                  <c:v>2.3460378482018602</c:v>
                </c:pt>
                <c:pt idx="121" formatCode="0.000_ ">
                  <c:v>2.3872983400699508</c:v>
                </c:pt>
                <c:pt idx="122" formatCode="0.000_ ">
                  <c:v>2.3459398146555381</c:v>
                </c:pt>
                <c:pt idx="123" formatCode="0.000_ ">
                  <c:v>2.6070763100449206</c:v>
                </c:pt>
                <c:pt idx="124" formatCode="0.000_ ">
                  <c:v>1.876159462353308</c:v>
                </c:pt>
                <c:pt idx="125" formatCode="0.000_ ">
                  <c:v>1.9984662273701019</c:v>
                </c:pt>
                <c:pt idx="126" formatCode="0.000_ ">
                  <c:v>2.0401592997532529</c:v>
                </c:pt>
                <c:pt idx="127" formatCode="0.000_ ">
                  <c:v>2.293242733861466</c:v>
                </c:pt>
                <c:pt idx="128" formatCode="0.000_ ">
                  <c:v>2.7661787507778381</c:v>
                </c:pt>
                <c:pt idx="129" formatCode="0.000_ ">
                  <c:v>2.2665518251393326</c:v>
                </c:pt>
                <c:pt idx="130" formatCode="0.000_ ">
                  <c:v>2.047200497384702</c:v>
                </c:pt>
                <c:pt idx="131" formatCode="0.000_ ">
                  <c:v>1.6091858827561052</c:v>
                </c:pt>
                <c:pt idx="132" formatCode="0.000_ ">
                  <c:v>1.0385474470413234</c:v>
                </c:pt>
                <c:pt idx="133" formatCode="0.000_ ">
                  <c:v>0.77985052049768888</c:v>
                </c:pt>
                <c:pt idx="134" formatCode="0.000_ ">
                  <c:v>1.383695655462444</c:v>
                </c:pt>
                <c:pt idx="135" formatCode="0.000_ ">
                  <c:v>1.7369204520878656</c:v>
                </c:pt>
                <c:pt idx="136" formatCode="0.000_ ">
                  <c:v>1.4364750976250937</c:v>
                </c:pt>
                <c:pt idx="137" formatCode="0.000_ ">
                  <c:v>1.792677066831412</c:v>
                </c:pt>
                <c:pt idx="138" formatCode="0.000_ ">
                  <c:v>1.8061321562829318</c:v>
                </c:pt>
                <c:pt idx="139" formatCode="0.000_ ">
                  <c:v>1.0042848593436891</c:v>
                </c:pt>
                <c:pt idx="140" formatCode="0.000_ ">
                  <c:v>1.3404195838964053</c:v>
                </c:pt>
                <c:pt idx="141" formatCode="0.000_ ">
                  <c:v>1.3812452101683095</c:v>
                </c:pt>
                <c:pt idx="142" formatCode="0.000_ ">
                  <c:v>1.5935466526508364</c:v>
                </c:pt>
                <c:pt idx="143" formatCode="0.000_ ">
                  <c:v>2.2171151112331513</c:v>
                </c:pt>
                <c:pt idx="144" formatCode="0.000_ ">
                  <c:v>1.6560577043015434</c:v>
                </c:pt>
                <c:pt idx="145" formatCode="0.000_ ">
                  <c:v>1.7356855202237265</c:v>
                </c:pt>
                <c:pt idx="146" formatCode="0.000_ ">
                  <c:v>1.2785020966874103</c:v>
                </c:pt>
                <c:pt idx="147" formatCode="0.000_ ">
                  <c:v>1.3684491279865052</c:v>
                </c:pt>
                <c:pt idx="148" formatCode="0.000_ ">
                  <c:v>1.7950347876608119</c:v>
                </c:pt>
                <c:pt idx="149" formatCode="0.000_ ">
                  <c:v>1.7701317395490297</c:v>
                </c:pt>
                <c:pt idx="150" formatCode="0.000_ ">
                  <c:v>1.9113104583226479</c:v>
                </c:pt>
                <c:pt idx="151" formatCode="0.000_ ">
                  <c:v>1.0760502081603418</c:v>
                </c:pt>
                <c:pt idx="152" formatCode="0.000_ ">
                  <c:v>0.45915873576025223</c:v>
                </c:pt>
                <c:pt idx="153" formatCode="0.000_ ">
                  <c:v>0.23334751750328331</c:v>
                </c:pt>
                <c:pt idx="154" formatCode="0.000_ ">
                  <c:v>-0.58412220376079915</c:v>
                </c:pt>
                <c:pt idx="155" formatCode="0.000_ ">
                  <c:v>0.44254680399529889</c:v>
                </c:pt>
                <c:pt idx="156" formatCode="0.000_ ">
                  <c:v>1.4248731962262897</c:v>
                </c:pt>
                <c:pt idx="157" formatCode="0.000_ ">
                  <c:v>2.429070159612158</c:v>
                </c:pt>
                <c:pt idx="158" formatCode="0.000_ ">
                  <c:v>3.6206087140769379</c:v>
                </c:pt>
                <c:pt idx="159" formatCode="0.000_ ">
                  <c:v>3.3438315761923461</c:v>
                </c:pt>
                <c:pt idx="160" formatCode="0.000_ ">
                  <c:v>2.5001959460756007</c:v>
                </c:pt>
                <c:pt idx="161" formatCode="0.000_ ">
                  <c:v>2.2609300897908891</c:v>
                </c:pt>
                <c:pt idx="162" formatCode="0.000_ ">
                  <c:v>1.8750658652654009</c:v>
                </c:pt>
                <c:pt idx="163" formatCode="0.000_ ">
                  <c:v>0.89879959919838825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'利子率（3）'!$K$4</c:f>
              <c:strCache>
                <c:ptCount val="1"/>
                <c:pt idx="0">
                  <c:v>r4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'利子率（3）'!$K$5:$K$168</c:f>
              <c:numCache>
                <c:formatCode>General</c:formatCode>
                <c:ptCount val="164"/>
                <c:pt idx="4" formatCode="0.000_ ">
                  <c:v>-5.9496885981698773</c:v>
                </c:pt>
                <c:pt idx="5" formatCode="0.000_ ">
                  <c:v>-6.3864462024239907</c:v>
                </c:pt>
                <c:pt idx="6" formatCode="0.000_ ">
                  <c:v>-7.2900955253895905</c:v>
                </c:pt>
                <c:pt idx="7" formatCode="0.000_ ">
                  <c:v>-5.4899280809661315</c:v>
                </c:pt>
                <c:pt idx="8" formatCode="0.000_ ">
                  <c:v>-4.7277900254814291</c:v>
                </c:pt>
                <c:pt idx="9" formatCode="0.000_ ">
                  <c:v>-5.1318057062616793</c:v>
                </c:pt>
                <c:pt idx="10" formatCode="0.000_ ">
                  <c:v>-4.8984692283659754</c:v>
                </c:pt>
                <c:pt idx="11" formatCode="0.000_ ">
                  <c:v>-5.1085883514313766</c:v>
                </c:pt>
                <c:pt idx="12" formatCode="0.000_ ">
                  <c:v>-7.4452542168467595</c:v>
                </c:pt>
                <c:pt idx="13" formatCode="0.000_ ">
                  <c:v>-10.41223969400772</c:v>
                </c:pt>
                <c:pt idx="14" formatCode="0.000_ ">
                  <c:v>-12.674965751384997</c:v>
                </c:pt>
                <c:pt idx="15" formatCode="0.000_ ">
                  <c:v>-15.757806996947377</c:v>
                </c:pt>
                <c:pt idx="16" formatCode="0.000_ ">
                  <c:v>-23.15190427549993</c:v>
                </c:pt>
                <c:pt idx="17" formatCode="0.000_ ">
                  <c:v>-22.594303310238558</c:v>
                </c:pt>
                <c:pt idx="18" formatCode="0.000_ ">
                  <c:v>-23.431305175239217</c:v>
                </c:pt>
                <c:pt idx="19" formatCode="0.000_ ">
                  <c:v>-23.470500240866286</c:v>
                </c:pt>
                <c:pt idx="20" formatCode="0.000_ ">
                  <c:v>-15.178444476041374</c:v>
                </c:pt>
                <c:pt idx="21" formatCode="0.000_ ">
                  <c:v>-13.267548777752854</c:v>
                </c:pt>
                <c:pt idx="22" formatCode="0.000_ ">
                  <c:v>-10.372813122336558</c:v>
                </c:pt>
                <c:pt idx="23" formatCode="0.000_ ">
                  <c:v>-8.6307445891000505</c:v>
                </c:pt>
                <c:pt idx="24" formatCode="0.000_ ">
                  <c:v>-8.9411791837568053</c:v>
                </c:pt>
                <c:pt idx="25" formatCode="0.000_ ">
                  <c:v>-9.4285827426443856</c:v>
                </c:pt>
                <c:pt idx="26" formatCode="0.000_ ">
                  <c:v>-9.7549618764913877</c:v>
                </c:pt>
                <c:pt idx="27" formatCode="0.000_ ">
                  <c:v>-9.510217198162664</c:v>
                </c:pt>
                <c:pt idx="28" formatCode="0.000_ ">
                  <c:v>-9.4059352514254257</c:v>
                </c:pt>
                <c:pt idx="29" formatCode="0.000_ ">
                  <c:v>-8.8405587319968753</c:v>
                </c:pt>
                <c:pt idx="30" formatCode="0.000_ ">
                  <c:v>-7.9722826183027022</c:v>
                </c:pt>
                <c:pt idx="31" formatCode="0.000_ ">
                  <c:v>-6.457570945246168</c:v>
                </c:pt>
                <c:pt idx="32" formatCode="0.000_ ">
                  <c:v>-4.66605672461111</c:v>
                </c:pt>
                <c:pt idx="33" formatCode="0.000_ ">
                  <c:v>-4.032982012833771</c:v>
                </c:pt>
                <c:pt idx="34" formatCode="0.000_ ">
                  <c:v>-4.3712447405903951</c:v>
                </c:pt>
                <c:pt idx="35" formatCode="0.000_ ">
                  <c:v>-3.6790816078349056</c:v>
                </c:pt>
                <c:pt idx="36" formatCode="0.000_ ">
                  <c:v>-3.0297532656022943</c:v>
                </c:pt>
                <c:pt idx="37" formatCode="0.000_ ">
                  <c:v>-3.2949824224991104</c:v>
                </c:pt>
                <c:pt idx="38" formatCode="0.000_ ">
                  <c:v>-3.562297062006925</c:v>
                </c:pt>
                <c:pt idx="39" formatCode="0.000_ ">
                  <c:v>-4.9888961871695825</c:v>
                </c:pt>
                <c:pt idx="40" formatCode="0.000_ ">
                  <c:v>-7.2350787089296986</c:v>
                </c:pt>
                <c:pt idx="41" formatCode="0.000_ ">
                  <c:v>-8.1170137062591259</c:v>
                </c:pt>
                <c:pt idx="42" formatCode="0.000_ ">
                  <c:v>-8.1215352458271202</c:v>
                </c:pt>
                <c:pt idx="43" formatCode="0.000_ ">
                  <c:v>-7.7146517309182485</c:v>
                </c:pt>
                <c:pt idx="44" formatCode="0.000_ ">
                  <c:v>-6.544864886146093</c:v>
                </c:pt>
                <c:pt idx="45" formatCode="0.000_ ">
                  <c:v>-4.949276710211902</c:v>
                </c:pt>
                <c:pt idx="46" formatCode="0.000_ ">
                  <c:v>-4.2110276812730945</c:v>
                </c:pt>
                <c:pt idx="47" formatCode="0.000_ ">
                  <c:v>-4.0311985728311468</c:v>
                </c:pt>
                <c:pt idx="48" formatCode="0.000_ ">
                  <c:v>-3.1090188166393982</c:v>
                </c:pt>
                <c:pt idx="49" formatCode="0.000_ ">
                  <c:v>-2.5631237388886299</c:v>
                </c:pt>
                <c:pt idx="50" formatCode="0.000_ ">
                  <c:v>-2.7584352735582756</c:v>
                </c:pt>
                <c:pt idx="51" formatCode="0.000_ ">
                  <c:v>-2.5297104724430781</c:v>
                </c:pt>
                <c:pt idx="52" formatCode="0.000_ ">
                  <c:v>-2.2094792912272267</c:v>
                </c:pt>
                <c:pt idx="53" formatCode="0.000_ ">
                  <c:v>-2.2624554687083864</c:v>
                </c:pt>
                <c:pt idx="54" formatCode="0.000_ ">
                  <c:v>-1.4494649538212523</c:v>
                </c:pt>
                <c:pt idx="55" formatCode="0.000_ ">
                  <c:v>-1.6673365400821898</c:v>
                </c:pt>
                <c:pt idx="56" formatCode="0.000_ ">
                  <c:v>-2.4196628174400154</c:v>
                </c:pt>
                <c:pt idx="57" formatCode="0.000_ ">
                  <c:v>-2.010919017288566</c:v>
                </c:pt>
                <c:pt idx="58" formatCode="0.000_ ">
                  <c:v>-2.2140554480980175</c:v>
                </c:pt>
                <c:pt idx="59" formatCode="0.000_ ">
                  <c:v>-2.3490403621756211</c:v>
                </c:pt>
                <c:pt idx="60" formatCode="0.000_ ">
                  <c:v>-2.0768679943969901</c:v>
                </c:pt>
                <c:pt idx="61" formatCode="0.000_ ">
                  <c:v>-2.1980962575020793</c:v>
                </c:pt>
                <c:pt idx="62" formatCode="0.000_ ">
                  <c:v>3.9789160140521913</c:v>
                </c:pt>
                <c:pt idx="63" formatCode="0.000_ ">
                  <c:v>5.9117320461956284</c:v>
                </c:pt>
                <c:pt idx="64" formatCode="0.000_ ">
                  <c:v>4.7679545036185891</c:v>
                </c:pt>
                <c:pt idx="65" formatCode="0.000_ ">
                  <c:v>3.7552132994408529</c:v>
                </c:pt>
                <c:pt idx="66" formatCode="0.000_ ">
                  <c:v>4.4647303808866949</c:v>
                </c:pt>
                <c:pt idx="67" formatCode="0.000_ ">
                  <c:v>4.4080521145254936</c:v>
                </c:pt>
                <c:pt idx="68" formatCode="0.000_ ">
                  <c:v>5.0565594012275872</c:v>
                </c:pt>
                <c:pt idx="69" formatCode="0.000_ ">
                  <c:v>3.2892584724024165</c:v>
                </c:pt>
                <c:pt idx="70" formatCode="0.000_ ">
                  <c:v>2.9246056274943881</c:v>
                </c:pt>
                <c:pt idx="71" formatCode="0.000_ ">
                  <c:v>2.9094552445385924</c:v>
                </c:pt>
                <c:pt idx="72" formatCode="0.000_ ">
                  <c:v>2.930159127721581</c:v>
                </c:pt>
                <c:pt idx="73" formatCode="0.000_ ">
                  <c:v>3.3293756362038902</c:v>
                </c:pt>
                <c:pt idx="74" formatCode="0.000_ ">
                  <c:v>3.374594807811103</c:v>
                </c:pt>
                <c:pt idx="75" formatCode="0.000_ ">
                  <c:v>3.1146258525606427</c:v>
                </c:pt>
                <c:pt idx="76" formatCode="0.000_ ">
                  <c:v>3.118457581889845</c:v>
                </c:pt>
                <c:pt idx="77" formatCode="0.000_ ">
                  <c:v>1.9766712084202487</c:v>
                </c:pt>
                <c:pt idx="78" formatCode="0.000_ ">
                  <c:v>2.6210808012212525</c:v>
                </c:pt>
                <c:pt idx="79" formatCode="0.000_ ">
                  <c:v>3.6077137686386984</c:v>
                </c:pt>
                <c:pt idx="80" formatCode="0.000_ ">
                  <c:v>3.1498637972474484</c:v>
                </c:pt>
                <c:pt idx="81" formatCode="0.000_ ">
                  <c:v>4.7529488337465891</c:v>
                </c:pt>
                <c:pt idx="82" formatCode="0.000_ ">
                  <c:v>4.9952516599321628</c:v>
                </c:pt>
                <c:pt idx="83" formatCode="0.000_ ">
                  <c:v>4.4343678481161275</c:v>
                </c:pt>
                <c:pt idx="84" formatCode="0.000_ ">
                  <c:v>4.4063315312365576</c:v>
                </c:pt>
                <c:pt idx="85" formatCode="0.000_ ">
                  <c:v>4.6961985648797953</c:v>
                </c:pt>
                <c:pt idx="86" formatCode="0.000_ ">
                  <c:v>4.179575426644659</c:v>
                </c:pt>
                <c:pt idx="87" formatCode="0.000_ ">
                  <c:v>3.7343806232111394</c:v>
                </c:pt>
                <c:pt idx="88" formatCode="0.000_ ">
                  <c:v>3.7177963395134999</c:v>
                </c:pt>
                <c:pt idx="89" formatCode="0.000_ ">
                  <c:v>2.526751589404955</c:v>
                </c:pt>
                <c:pt idx="90" formatCode="0.000_ ">
                  <c:v>2.4774023756625554</c:v>
                </c:pt>
                <c:pt idx="91" formatCode="0.000_ ">
                  <c:v>3.0534873306416301</c:v>
                </c:pt>
                <c:pt idx="92" formatCode="0.000_ ">
                  <c:v>2.1889150458876347</c:v>
                </c:pt>
                <c:pt idx="93" formatCode="0.000_ ">
                  <c:v>2.2938609191944423</c:v>
                </c:pt>
                <c:pt idx="94" formatCode="0.000_ ">
                  <c:v>1.3310783044723191</c:v>
                </c:pt>
                <c:pt idx="95" formatCode="0.000_ ">
                  <c:v>1.3383878462897634</c:v>
                </c:pt>
                <c:pt idx="96" formatCode="0.000_ ">
                  <c:v>0.9966812432846297</c:v>
                </c:pt>
                <c:pt idx="97" formatCode="0.000_ ">
                  <c:v>1.409651047714207</c:v>
                </c:pt>
                <c:pt idx="98" formatCode="0.000_ ">
                  <c:v>2.1353386777931735</c:v>
                </c:pt>
                <c:pt idx="99" formatCode="0.000_ ">
                  <c:v>1.4713028609533345</c:v>
                </c:pt>
                <c:pt idx="100" formatCode="0.000_ ">
                  <c:v>2.08834398157083</c:v>
                </c:pt>
                <c:pt idx="101" formatCode="0.000_ ">
                  <c:v>1.4047393239960031</c:v>
                </c:pt>
                <c:pt idx="102" formatCode="0.000_ ">
                  <c:v>0.80357979699842541</c:v>
                </c:pt>
                <c:pt idx="103" formatCode="0.000_ ">
                  <c:v>1.0551808730019825</c:v>
                </c:pt>
                <c:pt idx="104" formatCode="0.000_ ">
                  <c:v>0.79382163652098203</c:v>
                </c:pt>
                <c:pt idx="105" formatCode="0.000_ ">
                  <c:v>0.34372475052712315</c:v>
                </c:pt>
                <c:pt idx="106" formatCode="0.000_ ">
                  <c:v>0.26241645919422346</c:v>
                </c:pt>
                <c:pt idx="107" formatCode="0.000_ ">
                  <c:v>-4.7137279509502694E-2</c:v>
                </c:pt>
                <c:pt idx="108" formatCode="0.000_ ">
                  <c:v>-6.861358265308598E-2</c:v>
                </c:pt>
                <c:pt idx="109" formatCode="0.000_ ">
                  <c:v>-1.5808032130145009</c:v>
                </c:pt>
                <c:pt idx="110" formatCode="0.000_ ">
                  <c:v>-1.7214347369252518</c:v>
                </c:pt>
                <c:pt idx="111" formatCode="0.000_ ">
                  <c:v>-1.7556976923494729</c:v>
                </c:pt>
                <c:pt idx="112" formatCode="0.000_ ">
                  <c:v>-1.6169227937264257</c:v>
                </c:pt>
                <c:pt idx="113" formatCode="0.000_ ">
                  <c:v>0.11161365123374256</c:v>
                </c:pt>
                <c:pt idx="114" formatCode="0.000_ ">
                  <c:v>0.58138795157967316</c:v>
                </c:pt>
                <c:pt idx="115" formatCode="0.000_ ">
                  <c:v>-0.28282336782150475</c:v>
                </c:pt>
                <c:pt idx="116" formatCode="0.000_ ">
                  <c:v>0.24611356892365263</c:v>
                </c:pt>
                <c:pt idx="117" formatCode="0.000_ ">
                  <c:v>0.28914164639922835</c:v>
                </c:pt>
                <c:pt idx="118" formatCode="0.000_ ">
                  <c:v>2.7887242110993148E-2</c:v>
                </c:pt>
                <c:pt idx="119" formatCode="0.000_ ">
                  <c:v>0.98364251141979153</c:v>
                </c:pt>
                <c:pt idx="120" formatCode="0.000_ ">
                  <c:v>0.67236751853153331</c:v>
                </c:pt>
                <c:pt idx="121" formatCode="0.000_ ">
                  <c:v>0.69828735105896089</c:v>
                </c:pt>
                <c:pt idx="122" formatCode="0.000_ ">
                  <c:v>0.81929851030771617</c:v>
                </c:pt>
                <c:pt idx="123" formatCode="0.000_ ">
                  <c:v>1.0885110926536194</c:v>
                </c:pt>
                <c:pt idx="124" formatCode="0.000_ ">
                  <c:v>0.66159279568664586</c:v>
                </c:pt>
                <c:pt idx="125" formatCode="0.000_ ">
                  <c:v>0.83264205154592175</c:v>
                </c:pt>
                <c:pt idx="126" formatCode="0.000_ ">
                  <c:v>0.79114843018803427</c:v>
                </c:pt>
                <c:pt idx="127" formatCode="0.000_ ">
                  <c:v>0.98239490777450544</c:v>
                </c:pt>
                <c:pt idx="128" formatCode="0.000_ ">
                  <c:v>1.3709231952222825</c:v>
                </c:pt>
                <c:pt idx="129" formatCode="0.000_ ">
                  <c:v>0.88623314382065244</c:v>
                </c:pt>
                <c:pt idx="130" formatCode="0.000_ ">
                  <c:v>0.79300484521078718</c:v>
                </c:pt>
                <c:pt idx="131" formatCode="0.000_ ">
                  <c:v>0.53130544797349522</c:v>
                </c:pt>
                <c:pt idx="132" formatCode="0.000_ ">
                  <c:v>0.2353363359302123</c:v>
                </c:pt>
                <c:pt idx="133" formatCode="0.000_ ">
                  <c:v>0.23219117983834789</c:v>
                </c:pt>
                <c:pt idx="134" formatCode="0.000_ ">
                  <c:v>0.23396739459287486</c:v>
                </c:pt>
                <c:pt idx="135" formatCode="0.000_ ">
                  <c:v>0.29734436513134549</c:v>
                </c:pt>
                <c:pt idx="136" formatCode="0.000_ ">
                  <c:v>0.1390465261965243</c:v>
                </c:pt>
                <c:pt idx="137" formatCode="0.000_ ">
                  <c:v>0.30125948441383166</c:v>
                </c:pt>
                <c:pt idx="138" formatCode="0.000_ ">
                  <c:v>0.10138215628293264</c:v>
                </c:pt>
                <c:pt idx="139" formatCode="0.000_ ">
                  <c:v>-0.49473687978674097</c:v>
                </c:pt>
                <c:pt idx="140" formatCode="0.000_ ">
                  <c:v>-3.7202638325820207E-2</c:v>
                </c:pt>
                <c:pt idx="141" formatCode="0.000_ ">
                  <c:v>9.8574880497979495E-2</c:v>
                </c:pt>
                <c:pt idx="142" formatCode="0.000_ ">
                  <c:v>0.30020969612909637</c:v>
                </c:pt>
                <c:pt idx="143" formatCode="0.000_ ">
                  <c:v>0.72636511123315117</c:v>
                </c:pt>
                <c:pt idx="144" formatCode="0.000_ ">
                  <c:v>0.13577992652376791</c:v>
                </c:pt>
                <c:pt idx="145" formatCode="0.000_ ">
                  <c:v>-0.1463694248312141</c:v>
                </c:pt>
                <c:pt idx="146" formatCode="0.000_ ">
                  <c:v>-0.3786392076604177</c:v>
                </c:pt>
                <c:pt idx="147" formatCode="0.000_ ">
                  <c:v>-7.8485654622190926E-2</c:v>
                </c:pt>
                <c:pt idx="148" formatCode="0.000_ ">
                  <c:v>0.47514589877192803</c:v>
                </c:pt>
                <c:pt idx="149" formatCode="0.000_ ">
                  <c:v>0.57981305823035278</c:v>
                </c:pt>
                <c:pt idx="150" formatCode="0.000_ ">
                  <c:v>0.62973437136612898</c:v>
                </c:pt>
                <c:pt idx="151" formatCode="0.000_ ">
                  <c:v>-2.9993270100530989E-2</c:v>
                </c:pt>
                <c:pt idx="152" formatCode="0.000_ ">
                  <c:v>-0.4593687367672209</c:v>
                </c:pt>
                <c:pt idx="153" formatCode="0.000_ ">
                  <c:v>-0.85608105392528477</c:v>
                </c:pt>
                <c:pt idx="154" formatCode="0.000_ ">
                  <c:v>-1.6573504646303641</c:v>
                </c:pt>
                <c:pt idx="155" formatCode="0.000_ ">
                  <c:v>-0.69179015252644416</c:v>
                </c:pt>
                <c:pt idx="156" formatCode="0.000_ ">
                  <c:v>0.24113986289296094</c:v>
                </c:pt>
                <c:pt idx="157" formatCode="0.000_ ">
                  <c:v>1.0886415881835891</c:v>
                </c:pt>
                <c:pt idx="158" formatCode="0.000_ ">
                  <c:v>2.3450869749465046</c:v>
                </c:pt>
                <c:pt idx="159" formatCode="0.000_ ">
                  <c:v>2.1345272283662591</c:v>
                </c:pt>
                <c:pt idx="160" formatCode="0.000_ ">
                  <c:v>1.2597403905200408</c:v>
                </c:pt>
                <c:pt idx="161" formatCode="0.000_ ">
                  <c:v>1.020380639241441</c:v>
                </c:pt>
                <c:pt idx="162" formatCode="0.000_ ">
                  <c:v>0.89314195222192494</c:v>
                </c:pt>
                <c:pt idx="163" formatCode="0.000_ ">
                  <c:v>-1.0548226888568255E-2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67296"/>
        <c:axId val="210168832"/>
      </c:lineChart>
      <c:dateAx>
        <c:axId val="210167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0168832"/>
        <c:crosses val="autoZero"/>
        <c:auto val="1"/>
        <c:lblOffset val="100"/>
        <c:baseTimeUnit val="months"/>
      </c:dateAx>
      <c:valAx>
        <c:axId val="21016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67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名目利子率と実質利子率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'利子率（3）'!$C$4</c:f>
              <c:strCache>
                <c:ptCount val="1"/>
                <c:pt idx="0">
                  <c:v>i2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'利子率（3）'!$C$5:$C$168</c:f>
              <c:numCache>
                <c:formatCode>0.00</c:formatCode>
                <c:ptCount val="164"/>
                <c:pt idx="0">
                  <c:v>8.1999999999999993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8.4021739130434803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8</c:v>
                </c:pt>
                <c:pt idx="10">
                  <c:v>7.8010869565217398</c:v>
                </c:pt>
                <c:pt idx="11">
                  <c:v>7.7</c:v>
                </c:pt>
                <c:pt idx="12">
                  <c:v>7.7</c:v>
                </c:pt>
                <c:pt idx="13">
                  <c:v>7.9010989010988997</c:v>
                </c:pt>
                <c:pt idx="14">
                  <c:v>8.1989130434782602</c:v>
                </c:pt>
                <c:pt idx="15">
                  <c:v>8.6</c:v>
                </c:pt>
                <c:pt idx="16">
                  <c:v>9.3655555555555594</c:v>
                </c:pt>
                <c:pt idx="17">
                  <c:v>9.4</c:v>
                </c:pt>
                <c:pt idx="18">
                  <c:v>9.4</c:v>
                </c:pt>
                <c:pt idx="19">
                  <c:v>9.9</c:v>
                </c:pt>
                <c:pt idx="20">
                  <c:v>9.9</c:v>
                </c:pt>
                <c:pt idx="21">
                  <c:v>9.9</c:v>
                </c:pt>
                <c:pt idx="22">
                  <c:v>9.7673913043478304</c:v>
                </c:pt>
                <c:pt idx="23">
                  <c:v>9.4010869565217394</c:v>
                </c:pt>
                <c:pt idx="24">
                  <c:v>9.1999999999999993</c:v>
                </c:pt>
                <c:pt idx="25">
                  <c:v>9.1999999999999993</c:v>
                </c:pt>
                <c:pt idx="26">
                  <c:v>9.1999999999999993</c:v>
                </c:pt>
                <c:pt idx="27">
                  <c:v>9.1999999999999993</c:v>
                </c:pt>
                <c:pt idx="28">
                  <c:v>9.1999999999999993</c:v>
                </c:pt>
                <c:pt idx="29">
                  <c:v>8.6307692307692303</c:v>
                </c:pt>
                <c:pt idx="30">
                  <c:v>7.9684782608695697</c:v>
                </c:pt>
                <c:pt idx="31">
                  <c:v>7.6</c:v>
                </c:pt>
                <c:pt idx="32">
                  <c:v>7.5655555555555596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7.5021978021978004</c:v>
                </c:pt>
                <c:pt idx="38">
                  <c:v>8.0315217391304294</c:v>
                </c:pt>
                <c:pt idx="39">
                  <c:v>8.1999999999999993</c:v>
                </c:pt>
                <c:pt idx="40">
                  <c:v>8.4043956043955994</c:v>
                </c:pt>
                <c:pt idx="41">
                  <c:v>9.5</c:v>
                </c:pt>
                <c:pt idx="42">
                  <c:v>9.5</c:v>
                </c:pt>
                <c:pt idx="43">
                  <c:v>9.2315217391304305</c:v>
                </c:pt>
                <c:pt idx="44">
                  <c:v>8.8000000000000007</c:v>
                </c:pt>
                <c:pt idx="45">
                  <c:v>8.5989010989011003</c:v>
                </c:pt>
                <c:pt idx="46">
                  <c:v>8.5</c:v>
                </c:pt>
                <c:pt idx="47">
                  <c:v>8.7652173913043505</c:v>
                </c:pt>
                <c:pt idx="48">
                  <c:v>8.6</c:v>
                </c:pt>
                <c:pt idx="49">
                  <c:v>8.4</c:v>
                </c:pt>
                <c:pt idx="50">
                  <c:v>8.5630434782608695</c:v>
                </c:pt>
                <c:pt idx="51">
                  <c:v>8.9</c:v>
                </c:pt>
                <c:pt idx="52">
                  <c:v>8.4688888888888894</c:v>
                </c:pt>
                <c:pt idx="53">
                  <c:v>8.4</c:v>
                </c:pt>
                <c:pt idx="54">
                  <c:v>8.4</c:v>
                </c:pt>
                <c:pt idx="55">
                  <c:v>8.2673913043478304</c:v>
                </c:pt>
                <c:pt idx="56">
                  <c:v>8.1999999999999993</c:v>
                </c:pt>
                <c:pt idx="57">
                  <c:v>7.9</c:v>
                </c:pt>
                <c:pt idx="58">
                  <c:v>7.9</c:v>
                </c:pt>
                <c:pt idx="59">
                  <c:v>7.7010869565217401</c:v>
                </c:pt>
                <c:pt idx="60">
                  <c:v>7.4688888888888902</c:v>
                </c:pt>
                <c:pt idx="61">
                  <c:v>7.63406593406593</c:v>
                </c:pt>
                <c:pt idx="62">
                  <c:v>7.3010869565217398</c:v>
                </c:pt>
                <c:pt idx="63">
                  <c:v>7.1347826086956498</c:v>
                </c:pt>
                <c:pt idx="64">
                  <c:v>7.0759999999999996</c:v>
                </c:pt>
                <c:pt idx="65">
                  <c:v>6.4</c:v>
                </c:pt>
                <c:pt idx="66">
                  <c:v>6.4</c:v>
                </c:pt>
                <c:pt idx="67">
                  <c:v>6.3326086956521701</c:v>
                </c:pt>
                <c:pt idx="68">
                  <c:v>5.8172222222222203</c:v>
                </c:pt>
                <c:pt idx="69">
                  <c:v>5.1010989010988999</c:v>
                </c:pt>
                <c:pt idx="70">
                  <c:v>5.0989130434782597</c:v>
                </c:pt>
                <c:pt idx="71">
                  <c:v>5.7</c:v>
                </c:pt>
                <c:pt idx="72">
                  <c:v>5.55791208791209</c:v>
                </c:pt>
                <c:pt idx="73">
                  <c:v>5.5</c:v>
                </c:pt>
                <c:pt idx="74">
                  <c:v>5.6326086956521699</c:v>
                </c:pt>
                <c:pt idx="75">
                  <c:v>5.7</c:v>
                </c:pt>
                <c:pt idx="76">
                  <c:v>5.7</c:v>
                </c:pt>
                <c:pt idx="77">
                  <c:v>5.7</c:v>
                </c:pt>
                <c:pt idx="78">
                  <c:v>5.9932608695652201</c:v>
                </c:pt>
                <c:pt idx="79">
                  <c:v>6.2336956521739104</c:v>
                </c:pt>
                <c:pt idx="80">
                  <c:v>7.2485555555555603</c:v>
                </c:pt>
                <c:pt idx="81">
                  <c:v>7.7978021978022003</c:v>
                </c:pt>
                <c:pt idx="82">
                  <c:v>7.9815217391304296</c:v>
                </c:pt>
                <c:pt idx="83">
                  <c:v>8.4381521739130392</c:v>
                </c:pt>
                <c:pt idx="84">
                  <c:v>7.7069999999999999</c:v>
                </c:pt>
                <c:pt idx="85">
                  <c:v>7.7</c:v>
                </c:pt>
                <c:pt idx="86">
                  <c:v>7.7021739130434801</c:v>
                </c:pt>
                <c:pt idx="87">
                  <c:v>6.9</c:v>
                </c:pt>
                <c:pt idx="88">
                  <c:v>6.2341758241758196</c:v>
                </c:pt>
                <c:pt idx="89">
                  <c:v>6.0989010989011003</c:v>
                </c:pt>
                <c:pt idx="90">
                  <c:v>5.9695652173913096</c:v>
                </c:pt>
                <c:pt idx="91">
                  <c:v>5.5673913043478302</c:v>
                </c:pt>
                <c:pt idx="92">
                  <c:v>5.2</c:v>
                </c:pt>
                <c:pt idx="93">
                  <c:v>5.1329670329670298</c:v>
                </c:pt>
                <c:pt idx="94">
                  <c:v>5.0695652173913004</c:v>
                </c:pt>
                <c:pt idx="95">
                  <c:v>4.0336956521739102</c:v>
                </c:pt>
                <c:pt idx="96">
                  <c:v>3.8033333333333301</c:v>
                </c:pt>
                <c:pt idx="97">
                  <c:v>4.4000000000000004</c:v>
                </c:pt>
                <c:pt idx="98">
                  <c:v>4.5978260869565197</c:v>
                </c:pt>
                <c:pt idx="99">
                  <c:v>4.9000000000000004</c:v>
                </c:pt>
                <c:pt idx="100">
                  <c:v>4.80355555555556</c:v>
                </c:pt>
                <c:pt idx="101">
                  <c:v>3.6164835164835201</c:v>
                </c:pt>
                <c:pt idx="102">
                  <c:v>2.8058695652173902</c:v>
                </c:pt>
                <c:pt idx="103">
                  <c:v>2.78652173913044</c:v>
                </c:pt>
                <c:pt idx="104">
                  <c:v>2.9204395604395601</c:v>
                </c:pt>
                <c:pt idx="105">
                  <c:v>3.3646153846153801</c:v>
                </c:pt>
                <c:pt idx="106">
                  <c:v>3.2413043478260901</c:v>
                </c:pt>
                <c:pt idx="107">
                  <c:v>2.7033695652173901</c:v>
                </c:pt>
                <c:pt idx="108">
                  <c:v>2.5</c:v>
                </c:pt>
                <c:pt idx="109">
                  <c:v>2.7741758241758201</c:v>
                </c:pt>
                <c:pt idx="110">
                  <c:v>2.6745652173912999</c:v>
                </c:pt>
                <c:pt idx="111">
                  <c:v>2.3303260869565201</c:v>
                </c:pt>
                <c:pt idx="112">
                  <c:v>2.5724444444444399</c:v>
                </c:pt>
                <c:pt idx="113">
                  <c:v>2.45989010989011</c:v>
                </c:pt>
                <c:pt idx="114">
                  <c:v>2.47978260869565</c:v>
                </c:pt>
                <c:pt idx="115">
                  <c:v>2.2603260869565198</c:v>
                </c:pt>
                <c:pt idx="116">
                  <c:v>2.7725555555555599</c:v>
                </c:pt>
                <c:pt idx="117">
                  <c:v>2.1025274725274699</c:v>
                </c:pt>
                <c:pt idx="118">
                  <c:v>2.22891304347826</c:v>
                </c:pt>
                <c:pt idx="119">
                  <c:v>2.2067391304347801</c:v>
                </c:pt>
                <c:pt idx="120">
                  <c:v>2.2000000000000002</c:v>
                </c:pt>
                <c:pt idx="121">
                  <c:v>2.16989010989011</c:v>
                </c:pt>
                <c:pt idx="122">
                  <c:v>2.2286956521739101</c:v>
                </c:pt>
                <c:pt idx="123">
                  <c:v>2.2430434782608701</c:v>
                </c:pt>
                <c:pt idx="124">
                  <c:v>2.0324444444444398</c:v>
                </c:pt>
                <c:pt idx="125">
                  <c:v>1.76351648351648</c:v>
                </c:pt>
                <c:pt idx="126">
                  <c:v>1.6095652173913</c:v>
                </c:pt>
                <c:pt idx="127">
                  <c:v>1.7139130434782599</c:v>
                </c:pt>
                <c:pt idx="128">
                  <c:v>2.1293333333333302</c:v>
                </c:pt>
                <c:pt idx="129">
                  <c:v>2.0868131868131901</c:v>
                </c:pt>
                <c:pt idx="130">
                  <c:v>1.8745652173913001</c:v>
                </c:pt>
                <c:pt idx="131">
                  <c:v>1.62358695652174</c:v>
                </c:pt>
                <c:pt idx="132">
                  <c:v>1.5865555555555599</c:v>
                </c:pt>
                <c:pt idx="133">
                  <c:v>1.3567032967032999</c:v>
                </c:pt>
                <c:pt idx="134">
                  <c:v>1.5882608695652201</c:v>
                </c:pt>
                <c:pt idx="135">
                  <c:v>1.72978260869565</c:v>
                </c:pt>
                <c:pt idx="136">
                  <c:v>1.6572527472527501</c:v>
                </c:pt>
                <c:pt idx="137">
                  <c:v>1.74285714285714</c:v>
                </c:pt>
                <c:pt idx="138">
                  <c:v>1.77054347826087</c:v>
                </c:pt>
                <c:pt idx="139">
                  <c:v>1.6629347826087</c:v>
                </c:pt>
                <c:pt idx="140">
                  <c:v>1.5741111111111099</c:v>
                </c:pt>
                <c:pt idx="141">
                  <c:v>1.5165934065934099</c:v>
                </c:pt>
                <c:pt idx="142">
                  <c:v>1.5229347826087001</c:v>
                </c:pt>
                <c:pt idx="143">
                  <c:v>1.8127173913043499</c:v>
                </c:pt>
                <c:pt idx="144">
                  <c:v>1.9434444444444401</c:v>
                </c:pt>
                <c:pt idx="145">
                  <c:v>2.42736263736264</c:v>
                </c:pt>
                <c:pt idx="146">
                  <c:v>2.49489130434783</c:v>
                </c:pt>
                <c:pt idx="147">
                  <c:v>2.3301086956521702</c:v>
                </c:pt>
                <c:pt idx="148">
                  <c:v>2.31622222222222</c:v>
                </c:pt>
                <c:pt idx="149">
                  <c:v>2.29615384615385</c:v>
                </c:pt>
                <c:pt idx="150">
                  <c:v>2.4746739130434801</c:v>
                </c:pt>
                <c:pt idx="151">
                  <c:v>2.3104347826086999</c:v>
                </c:pt>
                <c:pt idx="152">
                  <c:v>2.14</c:v>
                </c:pt>
                <c:pt idx="153">
                  <c:v>2.2870329670329701</c:v>
                </c:pt>
                <c:pt idx="154">
                  <c:v>2.3270652173912998</c:v>
                </c:pt>
                <c:pt idx="155">
                  <c:v>2.37326086956522</c:v>
                </c:pt>
                <c:pt idx="156">
                  <c:v>2.2637777777777801</c:v>
                </c:pt>
                <c:pt idx="157">
                  <c:v>2.1796703296703299</c:v>
                </c:pt>
                <c:pt idx="158">
                  <c:v>1.9140217391304299</c:v>
                </c:pt>
                <c:pt idx="159">
                  <c:v>1.7493478260869599</c:v>
                </c:pt>
                <c:pt idx="160">
                  <c:v>1.63622222222222</c:v>
                </c:pt>
                <c:pt idx="161">
                  <c:v>1.5870329670329699</c:v>
                </c:pt>
                <c:pt idx="162">
                  <c:v>1.43326086956522</c:v>
                </c:pt>
                <c:pt idx="163">
                  <c:v>1.41380434782609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'利子率（3）'!$G$4</c:f>
              <c:strCache>
                <c:ptCount val="1"/>
                <c:pt idx="0">
                  <c:v>inf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'利子率（3）'!$G$5:$G$168</c:f>
              <c:numCache>
                <c:formatCode>General</c:formatCode>
                <c:ptCount val="164"/>
                <c:pt idx="4" formatCode="0.00">
                  <c:v>5.9496885981698773</c:v>
                </c:pt>
                <c:pt idx="5" formatCode="0.00">
                  <c:v>6.3864462024239907</c:v>
                </c:pt>
                <c:pt idx="6" formatCode="0.00">
                  <c:v>7.2900955253895905</c:v>
                </c:pt>
                <c:pt idx="7" formatCode="0.00">
                  <c:v>5.4899280809661315</c:v>
                </c:pt>
                <c:pt idx="8" formatCode="0.00">
                  <c:v>4.7277900254814291</c:v>
                </c:pt>
                <c:pt idx="9" formatCode="0.00">
                  <c:v>5.1318057062616793</c:v>
                </c:pt>
                <c:pt idx="10" formatCode="0.00">
                  <c:v>4.8984692283659754</c:v>
                </c:pt>
                <c:pt idx="11" formatCode="0.00">
                  <c:v>5.1085883514313766</c:v>
                </c:pt>
                <c:pt idx="12" formatCode="0.00">
                  <c:v>7.4452542168467595</c:v>
                </c:pt>
                <c:pt idx="13" formatCode="0.00">
                  <c:v>10.41223969400772</c:v>
                </c:pt>
                <c:pt idx="14" formatCode="0.00">
                  <c:v>12.674965751384997</c:v>
                </c:pt>
                <c:pt idx="15" formatCode="0.00">
                  <c:v>15.757806996947377</c:v>
                </c:pt>
                <c:pt idx="16" formatCode="0.00">
                  <c:v>23.15190427549993</c:v>
                </c:pt>
                <c:pt idx="17" formatCode="0.00">
                  <c:v>22.594303310238558</c:v>
                </c:pt>
                <c:pt idx="18" formatCode="0.00">
                  <c:v>23.431305175239217</c:v>
                </c:pt>
                <c:pt idx="19" formatCode="0.00">
                  <c:v>23.470500240866286</c:v>
                </c:pt>
                <c:pt idx="20" formatCode="0.00">
                  <c:v>15.178444476041374</c:v>
                </c:pt>
                <c:pt idx="21" formatCode="0.00">
                  <c:v>13.267548777752854</c:v>
                </c:pt>
                <c:pt idx="22" formatCode="0.00">
                  <c:v>10.372813122336558</c:v>
                </c:pt>
                <c:pt idx="23" formatCode="0.00">
                  <c:v>8.6307445891000505</c:v>
                </c:pt>
                <c:pt idx="24" formatCode="0.00">
                  <c:v>8.9411791837568053</c:v>
                </c:pt>
                <c:pt idx="25" formatCode="0.00">
                  <c:v>9.4285827426443856</c:v>
                </c:pt>
                <c:pt idx="26" formatCode="0.00">
                  <c:v>9.7549618764913877</c:v>
                </c:pt>
                <c:pt idx="27" formatCode="0.00">
                  <c:v>9.510217198162664</c:v>
                </c:pt>
                <c:pt idx="28" formatCode="0.00">
                  <c:v>9.4059352514254257</c:v>
                </c:pt>
                <c:pt idx="29" formatCode="0.00">
                  <c:v>8.8405587319968753</c:v>
                </c:pt>
                <c:pt idx="30" formatCode="0.00">
                  <c:v>7.9722826183027022</c:v>
                </c:pt>
                <c:pt idx="31" formatCode="0.00">
                  <c:v>6.457570945246168</c:v>
                </c:pt>
                <c:pt idx="32" formatCode="0.00">
                  <c:v>4.66605672461111</c:v>
                </c:pt>
                <c:pt idx="33" formatCode="0.00">
                  <c:v>4.032982012833771</c:v>
                </c:pt>
                <c:pt idx="34" formatCode="0.00">
                  <c:v>4.3712447405903951</c:v>
                </c:pt>
                <c:pt idx="35" formatCode="0.00">
                  <c:v>3.6790816078349056</c:v>
                </c:pt>
                <c:pt idx="36" formatCode="0.00">
                  <c:v>3.0297532656022943</c:v>
                </c:pt>
                <c:pt idx="37" formatCode="0.00">
                  <c:v>3.2949824224991104</c:v>
                </c:pt>
                <c:pt idx="38" formatCode="0.00">
                  <c:v>3.562297062006925</c:v>
                </c:pt>
                <c:pt idx="39" formatCode="0.00">
                  <c:v>4.9888961871695825</c:v>
                </c:pt>
                <c:pt idx="40" formatCode="0.00">
                  <c:v>7.2350787089296986</c:v>
                </c:pt>
                <c:pt idx="41" formatCode="0.00">
                  <c:v>8.1170137062591259</c:v>
                </c:pt>
                <c:pt idx="42" formatCode="0.00">
                  <c:v>8.1215352458271202</c:v>
                </c:pt>
                <c:pt idx="43" formatCode="0.00">
                  <c:v>7.7146517309182485</c:v>
                </c:pt>
                <c:pt idx="44" formatCode="0.00">
                  <c:v>6.544864886146093</c:v>
                </c:pt>
                <c:pt idx="45" formatCode="0.00">
                  <c:v>4.949276710211902</c:v>
                </c:pt>
                <c:pt idx="46" formatCode="0.00">
                  <c:v>4.2110276812730945</c:v>
                </c:pt>
                <c:pt idx="47" formatCode="0.00">
                  <c:v>4.0311985728311468</c:v>
                </c:pt>
                <c:pt idx="48" formatCode="0.00">
                  <c:v>3.1090188166393982</c:v>
                </c:pt>
                <c:pt idx="49" formatCode="0.00">
                  <c:v>2.5631237388886299</c:v>
                </c:pt>
                <c:pt idx="50" formatCode="0.00">
                  <c:v>2.7584352735582756</c:v>
                </c:pt>
                <c:pt idx="51" formatCode="0.00">
                  <c:v>2.5297104724430781</c:v>
                </c:pt>
                <c:pt idx="52" formatCode="0.00">
                  <c:v>2.2094792912272267</c:v>
                </c:pt>
                <c:pt idx="53" formatCode="0.00">
                  <c:v>2.2624554687083864</c:v>
                </c:pt>
                <c:pt idx="54" formatCode="0.00">
                  <c:v>1.4494649538212523</c:v>
                </c:pt>
                <c:pt idx="55" formatCode="0.00">
                  <c:v>1.6673365400821898</c:v>
                </c:pt>
                <c:pt idx="56" formatCode="0.00">
                  <c:v>2.4196628174400154</c:v>
                </c:pt>
                <c:pt idx="57" formatCode="0.00">
                  <c:v>2.010919017288566</c:v>
                </c:pt>
                <c:pt idx="58" formatCode="0.00">
                  <c:v>2.2140554480980175</c:v>
                </c:pt>
                <c:pt idx="59" formatCode="0.00">
                  <c:v>2.3490403621756211</c:v>
                </c:pt>
                <c:pt idx="60" formatCode="0.00">
                  <c:v>2.0768679943969901</c:v>
                </c:pt>
                <c:pt idx="61" formatCode="0.00">
                  <c:v>2.1980962575020793</c:v>
                </c:pt>
                <c:pt idx="62" formatCode="0.00">
                  <c:v>2.4070546381217186</c:v>
                </c:pt>
                <c:pt idx="63" formatCode="0.00">
                  <c:v>1.528838605978281</c:v>
                </c:pt>
                <c:pt idx="64" formatCode="0.00">
                  <c:v>1.5158066074925207</c:v>
                </c:pt>
                <c:pt idx="65" formatCode="0.00">
                  <c:v>0.87154933792178713</c:v>
                </c:pt>
                <c:pt idx="66" formatCode="0.00">
                  <c:v>0.2229750538959154</c:v>
                </c:pt>
                <c:pt idx="67" formatCode="0.00">
                  <c:v>-0.15217711452549426</c:v>
                </c:pt>
                <c:pt idx="68" formatCode="0.00">
                  <c:v>-0.85932606789425747</c:v>
                </c:pt>
                <c:pt idx="69" formatCode="0.00">
                  <c:v>0.14832943968549311</c:v>
                </c:pt>
                <c:pt idx="70" formatCode="0.00">
                  <c:v>0.44864545946213175</c:v>
                </c:pt>
                <c:pt idx="71" formatCode="0.00">
                  <c:v>0.75344149459183762</c:v>
                </c:pt>
                <c:pt idx="72" formatCode="0.00">
                  <c:v>0.75805625689379896</c:v>
                </c:pt>
                <c:pt idx="73" formatCode="0.00">
                  <c:v>0.1876056824774297</c:v>
                </c:pt>
                <c:pt idx="74" formatCode="0.00">
                  <c:v>0.60082475740628671</c:v>
                </c:pt>
                <c:pt idx="75" formatCode="0.00">
                  <c:v>1.0466861039610971</c:v>
                </c:pt>
                <c:pt idx="76" formatCode="0.00">
                  <c:v>1.057188529221265</c:v>
                </c:pt>
                <c:pt idx="77" formatCode="0.00">
                  <c:v>2.766929890480851</c:v>
                </c:pt>
                <c:pt idx="78" formatCode="0.00">
                  <c:v>2.7234466987787473</c:v>
                </c:pt>
                <c:pt idx="79" formatCode="0.00">
                  <c:v>2.5956465574482617</c:v>
                </c:pt>
                <c:pt idx="80" formatCode="0.00">
                  <c:v>3.5315869805303315</c:v>
                </c:pt>
                <c:pt idx="81" formatCode="0.00">
                  <c:v>2.5090207266929712</c:v>
                </c:pt>
                <c:pt idx="82" formatCode="0.00">
                  <c:v>2.6133497531113168</c:v>
                </c:pt>
                <c:pt idx="83" formatCode="0.00">
                  <c:v>3.6043350866664818</c:v>
                </c:pt>
                <c:pt idx="84" formatCode="0.00">
                  <c:v>3.7455203576523326</c:v>
                </c:pt>
                <c:pt idx="85" formatCode="0.00">
                  <c:v>3.4053700065487749</c:v>
                </c:pt>
                <c:pt idx="86" formatCode="0.00">
                  <c:v>3.1549308777031708</c:v>
                </c:pt>
                <c:pt idx="87" formatCode="0.00">
                  <c:v>2.7838353550497308</c:v>
                </c:pt>
                <c:pt idx="88" formatCode="0.00">
                  <c:v>1.9015643198271597</c:v>
                </c:pt>
                <c:pt idx="89" formatCode="0.00">
                  <c:v>2.2279019270785652</c:v>
                </c:pt>
                <c:pt idx="90" formatCode="0.00">
                  <c:v>1.8155987112939642</c:v>
                </c:pt>
                <c:pt idx="91" formatCode="0.00">
                  <c:v>0.91828277805402014</c:v>
                </c:pt>
                <c:pt idx="92" formatCode="0.00">
                  <c:v>1.2902413985568055</c:v>
                </c:pt>
                <c:pt idx="93" formatCode="0.00">
                  <c:v>0.90603358630006747</c:v>
                </c:pt>
                <c:pt idx="94" formatCode="0.00">
                  <c:v>1.7546558259624607</c:v>
                </c:pt>
                <c:pt idx="95" formatCode="0.00">
                  <c:v>1.1431574797971968</c:v>
                </c:pt>
                <c:pt idx="96" formatCode="0.00">
                  <c:v>1.2782342011598102</c:v>
                </c:pt>
                <c:pt idx="97" formatCode="0.00">
                  <c:v>0.69946169953854287</c:v>
                </c:pt>
                <c:pt idx="98" formatCode="0.00">
                  <c:v>-2.1595473583934889E-3</c:v>
                </c:pt>
                <c:pt idx="99" formatCode="0.00">
                  <c:v>0.79463029122057538</c:v>
                </c:pt>
                <c:pt idx="100" formatCode="0.00">
                  <c:v>0.13040979620695003</c:v>
                </c:pt>
                <c:pt idx="101" formatCode="0.00">
                  <c:v>-3.3750313006993049E-2</c:v>
                </c:pt>
                <c:pt idx="102" formatCode="0.00">
                  <c:v>-1.0797969984254515E-3</c:v>
                </c:pt>
                <c:pt idx="103" formatCode="0.00">
                  <c:v>-0.59181130778459146</c:v>
                </c:pt>
                <c:pt idx="104" formatCode="0.00">
                  <c:v>-0.33041504311438907</c:v>
                </c:pt>
                <c:pt idx="105" formatCode="0.00">
                  <c:v>0.13286865606628281</c:v>
                </c:pt>
                <c:pt idx="106" formatCode="0.00">
                  <c:v>0.20084441037099354</c:v>
                </c:pt>
                <c:pt idx="107" formatCode="0.00">
                  <c:v>0.53050684472689369</c:v>
                </c:pt>
                <c:pt idx="108" formatCode="0.00">
                  <c:v>0.56516913820864201</c:v>
                </c:pt>
                <c:pt idx="109" formatCode="0.00">
                  <c:v>2.0773966196079079</c:v>
                </c:pt>
                <c:pt idx="110" formatCode="0.00">
                  <c:v>2.211326041273078</c:v>
                </c:pt>
                <c:pt idx="111" formatCode="0.00">
                  <c:v>2.2086324749581689</c:v>
                </c:pt>
                <c:pt idx="112" formatCode="0.00">
                  <c:v>2.0503672381708697</c:v>
                </c:pt>
                <c:pt idx="113" formatCode="0.00">
                  <c:v>0.32497975535966445</c:v>
                </c:pt>
                <c:pt idx="114" formatCode="0.00">
                  <c:v>-0.19399664723184717</c:v>
                </c:pt>
                <c:pt idx="115" formatCode="0.00">
                  <c:v>0.51314945477802676</c:v>
                </c:pt>
                <c:pt idx="116" formatCode="0.00">
                  <c:v>-9.7113568923652638E-2</c:v>
                </c:pt>
                <c:pt idx="117" formatCode="0.00">
                  <c:v>-0.25914164639922832</c:v>
                </c:pt>
                <c:pt idx="118" formatCode="0.00">
                  <c:v>2.1127578890068515E-3</c:v>
                </c:pt>
                <c:pt idx="119" formatCode="0.00">
                  <c:v>-0.96038164185457409</c:v>
                </c:pt>
                <c:pt idx="120" formatCode="0.00">
                  <c:v>-0.64918070534472017</c:v>
                </c:pt>
                <c:pt idx="121" formatCode="0.00">
                  <c:v>-0.67828735105896087</c:v>
                </c:pt>
                <c:pt idx="122" formatCode="0.00">
                  <c:v>-0.67712459726423813</c:v>
                </c:pt>
                <c:pt idx="123" formatCode="0.00">
                  <c:v>-0.84188065787101052</c:v>
                </c:pt>
                <c:pt idx="124" formatCode="0.00">
                  <c:v>-0.45981501790886792</c:v>
                </c:pt>
                <c:pt idx="125" formatCode="0.00">
                  <c:v>-0.81264205154592173</c:v>
                </c:pt>
                <c:pt idx="126" formatCode="0.00">
                  <c:v>-0.78277886497064297</c:v>
                </c:pt>
                <c:pt idx="127" formatCode="0.00">
                  <c:v>-0.98005795125276629</c:v>
                </c:pt>
                <c:pt idx="128" formatCode="0.00">
                  <c:v>-1.3695787507778381</c:v>
                </c:pt>
                <c:pt idx="129" formatCode="0.00">
                  <c:v>-0.88523314382065243</c:v>
                </c:pt>
                <c:pt idx="130" formatCode="0.00">
                  <c:v>-0.79002658434122197</c:v>
                </c:pt>
                <c:pt idx="131" formatCode="0.00">
                  <c:v>-0.52930544797349521</c:v>
                </c:pt>
                <c:pt idx="132" formatCode="0.00">
                  <c:v>-0.23364744704132343</c:v>
                </c:pt>
                <c:pt idx="133" formatCode="0.00">
                  <c:v>-0.23119117983834789</c:v>
                </c:pt>
                <c:pt idx="134" formatCode="0.00">
                  <c:v>-0.23230435111461398</c:v>
                </c:pt>
                <c:pt idx="135" formatCode="0.00">
                  <c:v>-0.29634436513134549</c:v>
                </c:pt>
                <c:pt idx="136" formatCode="0.00">
                  <c:v>-0.13838718553718365</c:v>
                </c:pt>
                <c:pt idx="137" formatCode="0.00">
                  <c:v>-0.30058915474350201</c:v>
                </c:pt>
                <c:pt idx="138" formatCode="0.00">
                  <c:v>-0.10071911280467177</c:v>
                </c:pt>
                <c:pt idx="139" formatCode="0.00">
                  <c:v>0.49573687978674097</c:v>
                </c:pt>
                <c:pt idx="140" formatCode="0.00">
                  <c:v>3.8547082770264647E-2</c:v>
                </c:pt>
                <c:pt idx="141" formatCode="0.00">
                  <c:v>-9.7574880497979494E-2</c:v>
                </c:pt>
                <c:pt idx="142" formatCode="0.00">
                  <c:v>-0.29920969612909637</c:v>
                </c:pt>
                <c:pt idx="143" formatCode="0.00">
                  <c:v>-0.72536511123315117</c:v>
                </c:pt>
                <c:pt idx="144" formatCode="0.00">
                  <c:v>-0.13443548207932346</c:v>
                </c:pt>
                <c:pt idx="145" formatCode="0.00">
                  <c:v>0.16571008417187338</c:v>
                </c:pt>
                <c:pt idx="146" formatCode="0.00">
                  <c:v>0.60021529461693968</c:v>
                </c:pt>
                <c:pt idx="147" formatCode="0.00">
                  <c:v>0.3338008720134949</c:v>
                </c:pt>
                <c:pt idx="148" formatCode="0.00">
                  <c:v>-9.6790343216372032E-2</c:v>
                </c:pt>
                <c:pt idx="149" formatCode="0.00">
                  <c:v>-6.5736135153429825E-2</c:v>
                </c:pt>
                <c:pt idx="150" formatCode="0.00">
                  <c:v>-0.13186480614873797</c:v>
                </c:pt>
                <c:pt idx="151" formatCode="0.00">
                  <c:v>0.531004139665748</c:v>
                </c:pt>
                <c:pt idx="152" formatCode="0.00">
                  <c:v>0.96507203347051784</c:v>
                </c:pt>
                <c:pt idx="153" formatCode="0.00">
                  <c:v>1.3627294055736368</c:v>
                </c:pt>
                <c:pt idx="154" formatCode="0.00">
                  <c:v>2.1580787254999292</c:v>
                </c:pt>
                <c:pt idx="155" formatCode="0.00">
                  <c:v>1.0251379786134012</c:v>
                </c:pt>
                <c:pt idx="156" formatCode="0.00">
                  <c:v>-0.13082875178184994</c:v>
                </c:pt>
                <c:pt idx="157" formatCode="0.00">
                  <c:v>-0.98532290686490809</c:v>
                </c:pt>
                <c:pt idx="158" formatCode="0.00">
                  <c:v>-2.2417391488595477</c:v>
                </c:pt>
                <c:pt idx="159" formatCode="0.00">
                  <c:v>-2.0305380979314762</c:v>
                </c:pt>
                <c:pt idx="160" formatCode="0.00">
                  <c:v>-1.1618403905200407</c:v>
                </c:pt>
                <c:pt idx="161" formatCode="0.00">
                  <c:v>-0.92740261726341899</c:v>
                </c:pt>
                <c:pt idx="162" formatCode="0.00">
                  <c:v>-0.79978325656975102</c:v>
                </c:pt>
                <c:pt idx="163" formatCode="0.00">
                  <c:v>0.10020040080161176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'利子率（3）'!$I$4</c:f>
              <c:strCache>
                <c:ptCount val="1"/>
                <c:pt idx="0">
                  <c:v>r2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'利子率（3）'!$I$5:$I$168</c:f>
              <c:numCache>
                <c:formatCode>General</c:formatCode>
                <c:ptCount val="164"/>
                <c:pt idx="4" formatCode="0.000_ ">
                  <c:v>2.5503114018301227</c:v>
                </c:pt>
                <c:pt idx="5" formatCode="0.000_ ">
                  <c:v>2.1135537975760093</c:v>
                </c:pt>
                <c:pt idx="6" formatCode="0.000_ ">
                  <c:v>1.1120783876538898</c:v>
                </c:pt>
                <c:pt idx="7" formatCode="0.000_ ">
                  <c:v>2.7100719190338678</c:v>
                </c:pt>
                <c:pt idx="8" formatCode="0.000_ ">
                  <c:v>3.4722099745185702</c:v>
                </c:pt>
                <c:pt idx="9" formatCode="0.000_ ">
                  <c:v>2.8681942937383207</c:v>
                </c:pt>
                <c:pt idx="10" formatCode="0.000_ ">
                  <c:v>2.9026177281557644</c:v>
                </c:pt>
                <c:pt idx="11" formatCode="0.000_ ">
                  <c:v>2.5914116485686236</c:v>
                </c:pt>
                <c:pt idx="12" formatCode="0.000_ ">
                  <c:v>0.2547457831532407</c:v>
                </c:pt>
                <c:pt idx="13" formatCode="0.000_ ">
                  <c:v>-2.5111407929088205</c:v>
                </c:pt>
                <c:pt idx="14" formatCode="0.000_ ">
                  <c:v>-4.4760527079067369</c:v>
                </c:pt>
                <c:pt idx="15" formatCode="0.000_ ">
                  <c:v>-7.157806996947377</c:v>
                </c:pt>
                <c:pt idx="16" formatCode="0.000_ ">
                  <c:v>-13.786348719944371</c:v>
                </c:pt>
                <c:pt idx="17" formatCode="0.000_ ">
                  <c:v>-13.194303310238558</c:v>
                </c:pt>
                <c:pt idx="18" formatCode="0.000_ ">
                  <c:v>-14.031305175239217</c:v>
                </c:pt>
                <c:pt idx="19" formatCode="0.000_ ">
                  <c:v>-13.570500240866286</c:v>
                </c:pt>
                <c:pt idx="20" formatCode="0.000_ ">
                  <c:v>-5.2784444760413738</c:v>
                </c:pt>
                <c:pt idx="21" formatCode="0.000_ ">
                  <c:v>-3.3675487777528534</c:v>
                </c:pt>
                <c:pt idx="22" formatCode="0.000_ ">
                  <c:v>-0.60542181798872718</c:v>
                </c:pt>
                <c:pt idx="23" formatCode="0.000_ ">
                  <c:v>0.77034236742168893</c:v>
                </c:pt>
                <c:pt idx="24" formatCode="0.000_ ">
                  <c:v>0.25882081624319397</c:v>
                </c:pt>
                <c:pt idx="25" formatCode="0.000_ ">
                  <c:v>-0.22858274264438627</c:v>
                </c:pt>
                <c:pt idx="26" formatCode="0.000_ ">
                  <c:v>-0.5549618764913884</c:v>
                </c:pt>
                <c:pt idx="27" formatCode="0.000_ ">
                  <c:v>-0.31021719816266469</c:v>
                </c:pt>
                <c:pt idx="28" formatCode="0.000_ ">
                  <c:v>-0.20593525142542646</c:v>
                </c:pt>
                <c:pt idx="29" formatCode="0.000_ ">
                  <c:v>-0.20978950122764495</c:v>
                </c:pt>
                <c:pt idx="30" formatCode="0.000_ ">
                  <c:v>-3.8043574331325658E-3</c:v>
                </c:pt>
                <c:pt idx="31" formatCode="0.000_ ">
                  <c:v>1.1424290547538316</c:v>
                </c:pt>
                <c:pt idx="32" formatCode="0.000_ ">
                  <c:v>2.8994988309444496</c:v>
                </c:pt>
                <c:pt idx="33" formatCode="0.000_ ">
                  <c:v>3.0670179871662286</c:v>
                </c:pt>
                <c:pt idx="34" formatCode="0.000_ ">
                  <c:v>2.7287552594096045</c:v>
                </c:pt>
                <c:pt idx="35" formatCode="0.000_ ">
                  <c:v>3.4209183921650941</c:v>
                </c:pt>
                <c:pt idx="36" formatCode="0.000_ ">
                  <c:v>4.0702467343977053</c:v>
                </c:pt>
                <c:pt idx="37" formatCode="0.000_ ">
                  <c:v>4.20721537969869</c:v>
                </c:pt>
                <c:pt idx="38" formatCode="0.000_ ">
                  <c:v>4.4692246771235045</c:v>
                </c:pt>
                <c:pt idx="39" formatCode="0.000_ ">
                  <c:v>3.2111038128304168</c:v>
                </c:pt>
                <c:pt idx="40" formatCode="0.000_ ">
                  <c:v>1.1693168954659008</c:v>
                </c:pt>
                <c:pt idx="41" formatCode="0.000_ ">
                  <c:v>1.3829862937408741</c:v>
                </c:pt>
                <c:pt idx="42" formatCode="0.000_ ">
                  <c:v>1.3784647541728798</c:v>
                </c:pt>
                <c:pt idx="43" formatCode="0.000_ ">
                  <c:v>1.516870008212182</c:v>
                </c:pt>
                <c:pt idx="44" formatCode="0.000_ ">
                  <c:v>2.2551351138539077</c:v>
                </c:pt>
                <c:pt idx="45" formatCode="0.000_ ">
                  <c:v>3.6496243886891984</c:v>
                </c:pt>
                <c:pt idx="46" formatCode="0.000_ ">
                  <c:v>4.2889723187269055</c:v>
                </c:pt>
                <c:pt idx="47" formatCode="0.000_ ">
                  <c:v>4.7340188184732037</c:v>
                </c:pt>
                <c:pt idx="48" formatCode="0.000_ ">
                  <c:v>5.490981183360601</c:v>
                </c:pt>
                <c:pt idx="49" formatCode="0.000_ ">
                  <c:v>5.8368762611113709</c:v>
                </c:pt>
                <c:pt idx="50" formatCode="0.000_ ">
                  <c:v>5.8046082047025944</c:v>
                </c:pt>
                <c:pt idx="51" formatCode="0.000_ ">
                  <c:v>6.3702895275569222</c:v>
                </c:pt>
                <c:pt idx="52" formatCode="0.000_ ">
                  <c:v>6.2594095976616622</c:v>
                </c:pt>
                <c:pt idx="53" formatCode="0.000_ ">
                  <c:v>6.1375445312916135</c:v>
                </c:pt>
                <c:pt idx="54" formatCode="0.000_ ">
                  <c:v>6.9505350461787483</c:v>
                </c:pt>
                <c:pt idx="55" formatCode="0.000_ ">
                  <c:v>6.6000547642656411</c:v>
                </c:pt>
                <c:pt idx="56" formatCode="0.000_ ">
                  <c:v>5.7803371825599843</c:v>
                </c:pt>
                <c:pt idx="57" formatCode="0.000_ ">
                  <c:v>5.8890809827114339</c:v>
                </c:pt>
                <c:pt idx="58" formatCode="0.000_ ">
                  <c:v>5.6859445519019829</c:v>
                </c:pt>
                <c:pt idx="59" formatCode="0.000_ ">
                  <c:v>5.3520465943461186</c:v>
                </c:pt>
                <c:pt idx="60" formatCode="0.000_ ">
                  <c:v>5.3920208944918997</c:v>
                </c:pt>
                <c:pt idx="61" formatCode="0.000_ ">
                  <c:v>5.4359696765638503</c:v>
                </c:pt>
                <c:pt idx="62" formatCode="0.000_ ">
                  <c:v>4.8940323184000212</c:v>
                </c:pt>
                <c:pt idx="63" formatCode="0.000_ ">
                  <c:v>5.6059440027173686</c:v>
                </c:pt>
                <c:pt idx="64" formatCode="0.000_ ">
                  <c:v>5.5601933925074789</c:v>
                </c:pt>
                <c:pt idx="65" formatCode="0.000_ ">
                  <c:v>5.528450662078213</c:v>
                </c:pt>
                <c:pt idx="66" formatCode="0.000_ ">
                  <c:v>6.1770249461040851</c:v>
                </c:pt>
                <c:pt idx="67" formatCode="0.000_ ">
                  <c:v>6.4847858101776641</c:v>
                </c:pt>
                <c:pt idx="68" formatCode="0.000_ ">
                  <c:v>6.6765482901164779</c:v>
                </c:pt>
                <c:pt idx="69" formatCode="0.000_ ">
                  <c:v>4.952769461413407</c:v>
                </c:pt>
                <c:pt idx="70" formatCode="0.000_ ">
                  <c:v>4.6502675840161283</c:v>
                </c:pt>
                <c:pt idx="71" formatCode="0.000_ ">
                  <c:v>4.9465585054081629</c:v>
                </c:pt>
                <c:pt idx="72" formatCode="0.000_ ">
                  <c:v>4.7998558310182915</c:v>
                </c:pt>
                <c:pt idx="73" formatCode="0.000_ ">
                  <c:v>5.3123943175225703</c:v>
                </c:pt>
                <c:pt idx="74" formatCode="0.000_ ">
                  <c:v>5.0317839382458835</c:v>
                </c:pt>
                <c:pt idx="75" formatCode="0.000_ ">
                  <c:v>4.6533138960389033</c:v>
                </c:pt>
                <c:pt idx="76" formatCode="0.000_ ">
                  <c:v>4.6428114707787351</c:v>
                </c:pt>
                <c:pt idx="77" formatCode="0.000_ ">
                  <c:v>2.9330701095191491</c:v>
                </c:pt>
                <c:pt idx="78" formatCode="0.000_ ">
                  <c:v>3.2698141707864727</c:v>
                </c:pt>
                <c:pt idx="79" formatCode="0.000_ ">
                  <c:v>3.6380490947256487</c:v>
                </c:pt>
                <c:pt idx="80" formatCode="0.000_ ">
                  <c:v>3.7169685750252288</c:v>
                </c:pt>
                <c:pt idx="81" formatCode="0.000_ ">
                  <c:v>5.2887814711092291</c:v>
                </c:pt>
                <c:pt idx="82" formatCode="0.000_ ">
                  <c:v>5.3681719860191128</c:v>
                </c:pt>
                <c:pt idx="83" formatCode="0.000_ ">
                  <c:v>4.8338170872465573</c:v>
                </c:pt>
                <c:pt idx="84" formatCode="0.000_ ">
                  <c:v>3.9614796423476673</c:v>
                </c:pt>
                <c:pt idx="85" formatCode="0.000_ ">
                  <c:v>4.2946299934512258</c:v>
                </c:pt>
                <c:pt idx="86" formatCode="0.000_ ">
                  <c:v>4.5472430353403093</c:v>
                </c:pt>
                <c:pt idx="87" formatCode="0.000_ ">
                  <c:v>4.1161646449502696</c:v>
                </c:pt>
                <c:pt idx="88" formatCode="0.000_ ">
                  <c:v>4.3326115043486597</c:v>
                </c:pt>
                <c:pt idx="89" formatCode="0.000_ ">
                  <c:v>3.8709991718225352</c:v>
                </c:pt>
                <c:pt idx="90" formatCode="0.000_ ">
                  <c:v>4.1539665060973459</c:v>
                </c:pt>
                <c:pt idx="91" formatCode="0.000_ ">
                  <c:v>4.6491085262938103</c:v>
                </c:pt>
                <c:pt idx="92" formatCode="0.000_ ">
                  <c:v>3.9097586014431949</c:v>
                </c:pt>
                <c:pt idx="93" formatCode="0.000_ ">
                  <c:v>4.2269334466669619</c:v>
                </c:pt>
                <c:pt idx="94" formatCode="0.000_ ">
                  <c:v>3.3149093914288397</c:v>
                </c:pt>
                <c:pt idx="95" formatCode="0.000_ ">
                  <c:v>2.8905381723767132</c:v>
                </c:pt>
                <c:pt idx="96" formatCode="0.000_ ">
                  <c:v>2.5250991321735201</c:v>
                </c:pt>
                <c:pt idx="97" formatCode="0.000_ ">
                  <c:v>3.7005383004614574</c:v>
                </c:pt>
                <c:pt idx="98" formatCode="0.000_ ">
                  <c:v>4.5999856343149128</c:v>
                </c:pt>
                <c:pt idx="99" formatCode="0.000_ ">
                  <c:v>4.105369708779425</c:v>
                </c:pt>
                <c:pt idx="100" formatCode="0.000_ ">
                  <c:v>4.6731457593486097</c:v>
                </c:pt>
                <c:pt idx="101" formatCode="0.000_ ">
                  <c:v>3.6502338294905132</c:v>
                </c:pt>
                <c:pt idx="102" formatCode="0.000_ ">
                  <c:v>2.8069493622158155</c:v>
                </c:pt>
                <c:pt idx="103" formatCode="0.000_ ">
                  <c:v>3.3783330469150314</c:v>
                </c:pt>
                <c:pt idx="104" formatCode="0.000_ ">
                  <c:v>3.2508546035539494</c:v>
                </c:pt>
                <c:pt idx="105" formatCode="0.000_ ">
                  <c:v>3.2317467285490973</c:v>
                </c:pt>
                <c:pt idx="106" formatCode="0.000_ ">
                  <c:v>3.0404599374550965</c:v>
                </c:pt>
                <c:pt idx="107" formatCode="0.000_ ">
                  <c:v>2.1728627204904964</c:v>
                </c:pt>
                <c:pt idx="108" formatCode="0.000_ ">
                  <c:v>1.9348308617913581</c:v>
                </c:pt>
                <c:pt idx="109" formatCode="0.000_ ">
                  <c:v>0.6967792045679122</c:v>
                </c:pt>
                <c:pt idx="110" formatCode="0.000_ ">
                  <c:v>0.46323917611822196</c:v>
                </c:pt>
                <c:pt idx="111" formatCode="0.000_ ">
                  <c:v>0.12169361199835116</c:v>
                </c:pt>
                <c:pt idx="112" formatCode="0.000_ ">
                  <c:v>0.52207720627357013</c:v>
                </c:pt>
                <c:pt idx="113" formatCode="0.000_ ">
                  <c:v>2.1349103545304455</c:v>
                </c:pt>
                <c:pt idx="114" formatCode="0.000_ ">
                  <c:v>2.6737792559274971</c:v>
                </c:pt>
                <c:pt idx="115" formatCode="0.000_ ">
                  <c:v>1.7471766321784932</c:v>
                </c:pt>
                <c:pt idx="116" formatCode="0.000_ ">
                  <c:v>2.8696691244792127</c:v>
                </c:pt>
                <c:pt idx="117" formatCode="0.000_ ">
                  <c:v>2.3616691189266983</c:v>
                </c:pt>
                <c:pt idx="118" formatCode="0.000_ ">
                  <c:v>2.226800285589253</c:v>
                </c:pt>
                <c:pt idx="119" formatCode="0.000_ ">
                  <c:v>3.167120772289354</c:v>
                </c:pt>
                <c:pt idx="120" formatCode="0.000_ ">
                  <c:v>2.8491807053447205</c:v>
                </c:pt>
                <c:pt idx="121" formatCode="0.000_ ">
                  <c:v>2.8481774609490706</c:v>
                </c:pt>
                <c:pt idx="122" formatCode="0.000_ ">
                  <c:v>2.9058202494381482</c:v>
                </c:pt>
                <c:pt idx="123" formatCode="0.000_ ">
                  <c:v>3.0849241361318809</c:v>
                </c:pt>
                <c:pt idx="124" formatCode="0.000_ ">
                  <c:v>2.4922594623533079</c:v>
                </c:pt>
                <c:pt idx="125" formatCode="0.000_ ">
                  <c:v>2.5761585350624019</c:v>
                </c:pt>
                <c:pt idx="126" formatCode="0.000_ ">
                  <c:v>2.3923440823619431</c:v>
                </c:pt>
                <c:pt idx="127" formatCode="0.000_ ">
                  <c:v>2.6939709947310262</c:v>
                </c:pt>
                <c:pt idx="128" formatCode="0.000_ ">
                  <c:v>3.4989120841111685</c:v>
                </c:pt>
                <c:pt idx="129" formatCode="0.000_ ">
                  <c:v>2.9720463306338427</c:v>
                </c:pt>
                <c:pt idx="130" formatCode="0.000_ ">
                  <c:v>2.6645918017325219</c:v>
                </c:pt>
                <c:pt idx="131" formatCode="0.000_ ">
                  <c:v>2.1528924044952351</c:v>
                </c:pt>
                <c:pt idx="132" formatCode="0.000_ ">
                  <c:v>1.8202030025968834</c:v>
                </c:pt>
                <c:pt idx="133" formatCode="0.000_ ">
                  <c:v>1.5878944765416478</c:v>
                </c:pt>
                <c:pt idx="134" formatCode="0.000_ ">
                  <c:v>1.820565220679834</c:v>
                </c:pt>
                <c:pt idx="135" formatCode="0.000_ ">
                  <c:v>2.0261269738269956</c:v>
                </c:pt>
                <c:pt idx="136" formatCode="0.000_ ">
                  <c:v>1.7956399327899337</c:v>
                </c:pt>
                <c:pt idx="137" formatCode="0.000_ ">
                  <c:v>2.0434462976006422</c:v>
                </c:pt>
                <c:pt idx="138" formatCode="0.000_ ">
                  <c:v>1.8712625910655418</c:v>
                </c:pt>
                <c:pt idx="139" formatCode="0.000_ ">
                  <c:v>1.167197902821959</c:v>
                </c:pt>
                <c:pt idx="140" formatCode="0.000_ ">
                  <c:v>1.5355640283408452</c:v>
                </c:pt>
                <c:pt idx="141" formatCode="0.000_ ">
                  <c:v>1.6141682870913894</c:v>
                </c:pt>
                <c:pt idx="142" formatCode="0.000_ ">
                  <c:v>1.8221444787377965</c:v>
                </c:pt>
                <c:pt idx="143" formatCode="0.000_ ">
                  <c:v>2.5380825025375011</c:v>
                </c:pt>
                <c:pt idx="144" formatCode="0.000_ ">
                  <c:v>2.0778799265237637</c:v>
                </c:pt>
                <c:pt idx="145" formatCode="0.000_ ">
                  <c:v>2.2616525531907667</c:v>
                </c:pt>
                <c:pt idx="146" formatCode="0.000_ ">
                  <c:v>1.8946760097308903</c:v>
                </c:pt>
                <c:pt idx="147" formatCode="0.000_ ">
                  <c:v>1.9963078236386753</c:v>
                </c:pt>
                <c:pt idx="148" formatCode="0.000_ ">
                  <c:v>2.4130125654385921</c:v>
                </c:pt>
                <c:pt idx="149" formatCode="0.000_ ">
                  <c:v>2.36188998130728</c:v>
                </c:pt>
                <c:pt idx="150" formatCode="0.000_ ">
                  <c:v>2.6065387191922182</c:v>
                </c:pt>
                <c:pt idx="151" formatCode="0.000_ ">
                  <c:v>1.7794306429429518</c:v>
                </c:pt>
                <c:pt idx="152" formatCode="0.000_ ">
                  <c:v>1.1749279665294823</c:v>
                </c:pt>
                <c:pt idx="153" formatCode="0.000_ ">
                  <c:v>0.92430356145933334</c:v>
                </c:pt>
                <c:pt idx="154" formatCode="0.000_ ">
                  <c:v>0.1689864918913706</c:v>
                </c:pt>
                <c:pt idx="155" formatCode="0.000_ ">
                  <c:v>1.3481228909518188</c:v>
                </c:pt>
                <c:pt idx="156" formatCode="0.000_ ">
                  <c:v>2.3946065295596299</c:v>
                </c:pt>
                <c:pt idx="157" formatCode="0.000_ ">
                  <c:v>3.164993236535238</c:v>
                </c:pt>
                <c:pt idx="158" formatCode="0.000_ ">
                  <c:v>4.1557608879899774</c:v>
                </c:pt>
                <c:pt idx="159" formatCode="0.000_ ">
                  <c:v>3.7798859240184361</c:v>
                </c:pt>
                <c:pt idx="160" formatCode="0.000_ ">
                  <c:v>2.7980626127422608</c:v>
                </c:pt>
                <c:pt idx="161" formatCode="0.000_ ">
                  <c:v>2.5144355842963888</c:v>
                </c:pt>
                <c:pt idx="162" formatCode="0.000_ ">
                  <c:v>2.2330441261349709</c:v>
                </c:pt>
                <c:pt idx="163" formatCode="0.000_ ">
                  <c:v>1.3136039470244782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26272"/>
        <c:axId val="210327808"/>
      </c:lineChart>
      <c:dateAx>
        <c:axId val="210326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0327808"/>
        <c:crosses val="autoZero"/>
        <c:auto val="1"/>
        <c:lblOffset val="100"/>
        <c:baseTimeUnit val="months"/>
      </c:dateAx>
      <c:valAx>
        <c:axId val="210327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2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長期プライムレートと長期国債利回り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'利子率（3）'!$C$4</c:f>
              <c:strCache>
                <c:ptCount val="1"/>
                <c:pt idx="0">
                  <c:v>i2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'利子率（3）'!$C$5:$C$168</c:f>
              <c:numCache>
                <c:formatCode>0.00</c:formatCode>
                <c:ptCount val="164"/>
                <c:pt idx="0">
                  <c:v>8.1999999999999993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8.4021739130434803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8</c:v>
                </c:pt>
                <c:pt idx="10">
                  <c:v>7.8010869565217398</c:v>
                </c:pt>
                <c:pt idx="11">
                  <c:v>7.7</c:v>
                </c:pt>
                <c:pt idx="12">
                  <c:v>7.7</c:v>
                </c:pt>
                <c:pt idx="13">
                  <c:v>7.9010989010988997</c:v>
                </c:pt>
                <c:pt idx="14">
                  <c:v>8.1989130434782602</c:v>
                </c:pt>
                <c:pt idx="15">
                  <c:v>8.6</c:v>
                </c:pt>
                <c:pt idx="16">
                  <c:v>9.3655555555555594</c:v>
                </c:pt>
                <c:pt idx="17">
                  <c:v>9.4</c:v>
                </c:pt>
                <c:pt idx="18">
                  <c:v>9.4</c:v>
                </c:pt>
                <c:pt idx="19">
                  <c:v>9.9</c:v>
                </c:pt>
                <c:pt idx="20">
                  <c:v>9.9</c:v>
                </c:pt>
                <c:pt idx="21">
                  <c:v>9.9</c:v>
                </c:pt>
                <c:pt idx="22">
                  <c:v>9.7673913043478304</c:v>
                </c:pt>
                <c:pt idx="23">
                  <c:v>9.4010869565217394</c:v>
                </c:pt>
                <c:pt idx="24">
                  <c:v>9.1999999999999993</c:v>
                </c:pt>
                <c:pt idx="25">
                  <c:v>9.1999999999999993</c:v>
                </c:pt>
                <c:pt idx="26">
                  <c:v>9.1999999999999993</c:v>
                </c:pt>
                <c:pt idx="27">
                  <c:v>9.1999999999999993</c:v>
                </c:pt>
                <c:pt idx="28">
                  <c:v>9.1999999999999993</c:v>
                </c:pt>
                <c:pt idx="29">
                  <c:v>8.6307692307692303</c:v>
                </c:pt>
                <c:pt idx="30">
                  <c:v>7.9684782608695697</c:v>
                </c:pt>
                <c:pt idx="31">
                  <c:v>7.6</c:v>
                </c:pt>
                <c:pt idx="32">
                  <c:v>7.5655555555555596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7.5021978021978004</c:v>
                </c:pt>
                <c:pt idx="38">
                  <c:v>8.0315217391304294</c:v>
                </c:pt>
                <c:pt idx="39">
                  <c:v>8.1999999999999993</c:v>
                </c:pt>
                <c:pt idx="40">
                  <c:v>8.4043956043955994</c:v>
                </c:pt>
                <c:pt idx="41">
                  <c:v>9.5</c:v>
                </c:pt>
                <c:pt idx="42">
                  <c:v>9.5</c:v>
                </c:pt>
                <c:pt idx="43">
                  <c:v>9.2315217391304305</c:v>
                </c:pt>
                <c:pt idx="44">
                  <c:v>8.8000000000000007</c:v>
                </c:pt>
                <c:pt idx="45">
                  <c:v>8.5989010989011003</c:v>
                </c:pt>
                <c:pt idx="46">
                  <c:v>8.5</c:v>
                </c:pt>
                <c:pt idx="47">
                  <c:v>8.7652173913043505</c:v>
                </c:pt>
                <c:pt idx="48">
                  <c:v>8.6</c:v>
                </c:pt>
                <c:pt idx="49">
                  <c:v>8.4</c:v>
                </c:pt>
                <c:pt idx="50">
                  <c:v>8.5630434782608695</c:v>
                </c:pt>
                <c:pt idx="51">
                  <c:v>8.9</c:v>
                </c:pt>
                <c:pt idx="52">
                  <c:v>8.4688888888888894</c:v>
                </c:pt>
                <c:pt idx="53">
                  <c:v>8.4</c:v>
                </c:pt>
                <c:pt idx="54">
                  <c:v>8.4</c:v>
                </c:pt>
                <c:pt idx="55">
                  <c:v>8.2673913043478304</c:v>
                </c:pt>
                <c:pt idx="56">
                  <c:v>8.1999999999999993</c:v>
                </c:pt>
                <c:pt idx="57">
                  <c:v>7.9</c:v>
                </c:pt>
                <c:pt idx="58">
                  <c:v>7.9</c:v>
                </c:pt>
                <c:pt idx="59">
                  <c:v>7.7010869565217401</c:v>
                </c:pt>
                <c:pt idx="60">
                  <c:v>7.4688888888888902</c:v>
                </c:pt>
                <c:pt idx="61">
                  <c:v>7.63406593406593</c:v>
                </c:pt>
                <c:pt idx="62">
                  <c:v>7.3010869565217398</c:v>
                </c:pt>
                <c:pt idx="63">
                  <c:v>7.1347826086956498</c:v>
                </c:pt>
                <c:pt idx="64">
                  <c:v>7.0759999999999996</c:v>
                </c:pt>
                <c:pt idx="65">
                  <c:v>6.4</c:v>
                </c:pt>
                <c:pt idx="66">
                  <c:v>6.4</c:v>
                </c:pt>
                <c:pt idx="67">
                  <c:v>6.3326086956521701</c:v>
                </c:pt>
                <c:pt idx="68">
                  <c:v>5.8172222222222203</c:v>
                </c:pt>
                <c:pt idx="69">
                  <c:v>5.1010989010988999</c:v>
                </c:pt>
                <c:pt idx="70">
                  <c:v>5.0989130434782597</c:v>
                </c:pt>
                <c:pt idx="71">
                  <c:v>5.7</c:v>
                </c:pt>
                <c:pt idx="72">
                  <c:v>5.55791208791209</c:v>
                </c:pt>
                <c:pt idx="73">
                  <c:v>5.5</c:v>
                </c:pt>
                <c:pt idx="74">
                  <c:v>5.6326086956521699</c:v>
                </c:pt>
                <c:pt idx="75">
                  <c:v>5.7</c:v>
                </c:pt>
                <c:pt idx="76">
                  <c:v>5.7</c:v>
                </c:pt>
                <c:pt idx="77">
                  <c:v>5.7</c:v>
                </c:pt>
                <c:pt idx="78">
                  <c:v>5.9932608695652201</c:v>
                </c:pt>
                <c:pt idx="79">
                  <c:v>6.2336956521739104</c:v>
                </c:pt>
                <c:pt idx="80">
                  <c:v>7.2485555555555603</c:v>
                </c:pt>
                <c:pt idx="81">
                  <c:v>7.7978021978022003</c:v>
                </c:pt>
                <c:pt idx="82">
                  <c:v>7.9815217391304296</c:v>
                </c:pt>
                <c:pt idx="83">
                  <c:v>8.4381521739130392</c:v>
                </c:pt>
                <c:pt idx="84">
                  <c:v>7.7069999999999999</c:v>
                </c:pt>
                <c:pt idx="85">
                  <c:v>7.7</c:v>
                </c:pt>
                <c:pt idx="86">
                  <c:v>7.7021739130434801</c:v>
                </c:pt>
                <c:pt idx="87">
                  <c:v>6.9</c:v>
                </c:pt>
                <c:pt idx="88">
                  <c:v>6.2341758241758196</c:v>
                </c:pt>
                <c:pt idx="89">
                  <c:v>6.0989010989011003</c:v>
                </c:pt>
                <c:pt idx="90">
                  <c:v>5.9695652173913096</c:v>
                </c:pt>
                <c:pt idx="91">
                  <c:v>5.5673913043478302</c:v>
                </c:pt>
                <c:pt idx="92">
                  <c:v>5.2</c:v>
                </c:pt>
                <c:pt idx="93">
                  <c:v>5.1329670329670298</c:v>
                </c:pt>
                <c:pt idx="94">
                  <c:v>5.0695652173913004</c:v>
                </c:pt>
                <c:pt idx="95">
                  <c:v>4.0336956521739102</c:v>
                </c:pt>
                <c:pt idx="96">
                  <c:v>3.8033333333333301</c:v>
                </c:pt>
                <c:pt idx="97">
                  <c:v>4.4000000000000004</c:v>
                </c:pt>
                <c:pt idx="98">
                  <c:v>4.5978260869565197</c:v>
                </c:pt>
                <c:pt idx="99">
                  <c:v>4.9000000000000004</c:v>
                </c:pt>
                <c:pt idx="100">
                  <c:v>4.80355555555556</c:v>
                </c:pt>
                <c:pt idx="101">
                  <c:v>3.6164835164835201</c:v>
                </c:pt>
                <c:pt idx="102">
                  <c:v>2.8058695652173902</c:v>
                </c:pt>
                <c:pt idx="103">
                  <c:v>2.78652173913044</c:v>
                </c:pt>
                <c:pt idx="104">
                  <c:v>2.9204395604395601</c:v>
                </c:pt>
                <c:pt idx="105">
                  <c:v>3.3646153846153801</c:v>
                </c:pt>
                <c:pt idx="106">
                  <c:v>3.2413043478260901</c:v>
                </c:pt>
                <c:pt idx="107">
                  <c:v>2.7033695652173901</c:v>
                </c:pt>
                <c:pt idx="108">
                  <c:v>2.5</c:v>
                </c:pt>
                <c:pt idx="109">
                  <c:v>2.7741758241758201</c:v>
                </c:pt>
                <c:pt idx="110">
                  <c:v>2.6745652173912999</c:v>
                </c:pt>
                <c:pt idx="111">
                  <c:v>2.3303260869565201</c:v>
                </c:pt>
                <c:pt idx="112">
                  <c:v>2.5724444444444399</c:v>
                </c:pt>
                <c:pt idx="113">
                  <c:v>2.45989010989011</c:v>
                </c:pt>
                <c:pt idx="114">
                  <c:v>2.47978260869565</c:v>
                </c:pt>
                <c:pt idx="115">
                  <c:v>2.2603260869565198</c:v>
                </c:pt>
                <c:pt idx="116">
                  <c:v>2.7725555555555599</c:v>
                </c:pt>
                <c:pt idx="117">
                  <c:v>2.1025274725274699</c:v>
                </c:pt>
                <c:pt idx="118">
                  <c:v>2.22891304347826</c:v>
                </c:pt>
                <c:pt idx="119">
                  <c:v>2.2067391304347801</c:v>
                </c:pt>
                <c:pt idx="120">
                  <c:v>2.2000000000000002</c:v>
                </c:pt>
                <c:pt idx="121">
                  <c:v>2.16989010989011</c:v>
                </c:pt>
                <c:pt idx="122">
                  <c:v>2.2286956521739101</c:v>
                </c:pt>
                <c:pt idx="123">
                  <c:v>2.2430434782608701</c:v>
                </c:pt>
                <c:pt idx="124">
                  <c:v>2.0324444444444398</c:v>
                </c:pt>
                <c:pt idx="125">
                  <c:v>1.76351648351648</c:v>
                </c:pt>
                <c:pt idx="126">
                  <c:v>1.6095652173913</c:v>
                </c:pt>
                <c:pt idx="127">
                  <c:v>1.7139130434782599</c:v>
                </c:pt>
                <c:pt idx="128">
                  <c:v>2.1293333333333302</c:v>
                </c:pt>
                <c:pt idx="129">
                  <c:v>2.0868131868131901</c:v>
                </c:pt>
                <c:pt idx="130">
                  <c:v>1.8745652173913001</c:v>
                </c:pt>
                <c:pt idx="131">
                  <c:v>1.62358695652174</c:v>
                </c:pt>
                <c:pt idx="132">
                  <c:v>1.5865555555555599</c:v>
                </c:pt>
                <c:pt idx="133">
                  <c:v>1.3567032967032999</c:v>
                </c:pt>
                <c:pt idx="134">
                  <c:v>1.5882608695652201</c:v>
                </c:pt>
                <c:pt idx="135">
                  <c:v>1.72978260869565</c:v>
                </c:pt>
                <c:pt idx="136">
                  <c:v>1.6572527472527501</c:v>
                </c:pt>
                <c:pt idx="137">
                  <c:v>1.74285714285714</c:v>
                </c:pt>
                <c:pt idx="138">
                  <c:v>1.77054347826087</c:v>
                </c:pt>
                <c:pt idx="139">
                  <c:v>1.6629347826087</c:v>
                </c:pt>
                <c:pt idx="140">
                  <c:v>1.5741111111111099</c:v>
                </c:pt>
                <c:pt idx="141">
                  <c:v>1.5165934065934099</c:v>
                </c:pt>
                <c:pt idx="142">
                  <c:v>1.5229347826087001</c:v>
                </c:pt>
                <c:pt idx="143">
                  <c:v>1.8127173913043499</c:v>
                </c:pt>
                <c:pt idx="144">
                  <c:v>1.9434444444444401</c:v>
                </c:pt>
                <c:pt idx="145">
                  <c:v>2.42736263736264</c:v>
                </c:pt>
                <c:pt idx="146">
                  <c:v>2.49489130434783</c:v>
                </c:pt>
                <c:pt idx="147">
                  <c:v>2.3301086956521702</c:v>
                </c:pt>
                <c:pt idx="148">
                  <c:v>2.31622222222222</c:v>
                </c:pt>
                <c:pt idx="149">
                  <c:v>2.29615384615385</c:v>
                </c:pt>
                <c:pt idx="150">
                  <c:v>2.4746739130434801</c:v>
                </c:pt>
                <c:pt idx="151">
                  <c:v>2.3104347826086999</c:v>
                </c:pt>
                <c:pt idx="152">
                  <c:v>2.14</c:v>
                </c:pt>
                <c:pt idx="153">
                  <c:v>2.2870329670329701</c:v>
                </c:pt>
                <c:pt idx="154">
                  <c:v>2.3270652173912998</c:v>
                </c:pt>
                <c:pt idx="155">
                  <c:v>2.37326086956522</c:v>
                </c:pt>
                <c:pt idx="156">
                  <c:v>2.2637777777777801</c:v>
                </c:pt>
                <c:pt idx="157">
                  <c:v>2.1796703296703299</c:v>
                </c:pt>
                <c:pt idx="158">
                  <c:v>1.9140217391304299</c:v>
                </c:pt>
                <c:pt idx="159">
                  <c:v>1.7493478260869599</c:v>
                </c:pt>
                <c:pt idx="160">
                  <c:v>1.63622222222222</c:v>
                </c:pt>
                <c:pt idx="161">
                  <c:v>1.5870329670329699</c:v>
                </c:pt>
                <c:pt idx="162">
                  <c:v>1.43326086956522</c:v>
                </c:pt>
                <c:pt idx="163">
                  <c:v>1.41380434782609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'利子率（3）'!$D$4</c:f>
              <c:strCache>
                <c:ptCount val="1"/>
                <c:pt idx="0">
                  <c:v>i3</c:v>
                </c:pt>
              </c:strCache>
            </c:strRef>
          </c:tx>
          <c:marker>
            <c:symbol val="none"/>
          </c:marker>
          <c:cat>
            <c:numRef>
              <c:f>'利子率（3）'!$A$5:$A$168</c:f>
              <c:numCache>
                <c:formatCode>mmm\-yy</c:formatCode>
                <c:ptCount val="164"/>
                <c:pt idx="0">
                  <c:v>25628</c:v>
                </c:pt>
                <c:pt idx="1">
                  <c:v>25720</c:v>
                </c:pt>
                <c:pt idx="2">
                  <c:v>25812</c:v>
                </c:pt>
                <c:pt idx="3">
                  <c:v>25903</c:v>
                </c:pt>
                <c:pt idx="4">
                  <c:v>25993</c:v>
                </c:pt>
                <c:pt idx="5">
                  <c:v>26085</c:v>
                </c:pt>
                <c:pt idx="6">
                  <c:v>26177</c:v>
                </c:pt>
                <c:pt idx="7">
                  <c:v>26268</c:v>
                </c:pt>
                <c:pt idx="8">
                  <c:v>26359</c:v>
                </c:pt>
                <c:pt idx="9">
                  <c:v>26451</c:v>
                </c:pt>
                <c:pt idx="10">
                  <c:v>26543</c:v>
                </c:pt>
                <c:pt idx="11">
                  <c:v>26634</c:v>
                </c:pt>
                <c:pt idx="12">
                  <c:v>26724</c:v>
                </c:pt>
                <c:pt idx="13">
                  <c:v>26816</c:v>
                </c:pt>
                <c:pt idx="14">
                  <c:v>26908</c:v>
                </c:pt>
                <c:pt idx="15">
                  <c:v>26999</c:v>
                </c:pt>
                <c:pt idx="16">
                  <c:v>27089</c:v>
                </c:pt>
                <c:pt idx="17">
                  <c:v>27181</c:v>
                </c:pt>
                <c:pt idx="18">
                  <c:v>27273</c:v>
                </c:pt>
                <c:pt idx="19">
                  <c:v>27364</c:v>
                </c:pt>
                <c:pt idx="20">
                  <c:v>27454</c:v>
                </c:pt>
                <c:pt idx="21">
                  <c:v>27546</c:v>
                </c:pt>
                <c:pt idx="22">
                  <c:v>27638</c:v>
                </c:pt>
                <c:pt idx="23">
                  <c:v>27729</c:v>
                </c:pt>
                <c:pt idx="24">
                  <c:v>27820</c:v>
                </c:pt>
                <c:pt idx="25">
                  <c:v>27912</c:v>
                </c:pt>
                <c:pt idx="26">
                  <c:v>28004</c:v>
                </c:pt>
                <c:pt idx="27">
                  <c:v>28095</c:v>
                </c:pt>
                <c:pt idx="28">
                  <c:v>28185</c:v>
                </c:pt>
                <c:pt idx="29">
                  <c:v>28277</c:v>
                </c:pt>
                <c:pt idx="30">
                  <c:v>28369</c:v>
                </c:pt>
                <c:pt idx="31">
                  <c:v>28460</c:v>
                </c:pt>
                <c:pt idx="32">
                  <c:v>28550</c:v>
                </c:pt>
                <c:pt idx="33">
                  <c:v>28642</c:v>
                </c:pt>
                <c:pt idx="34">
                  <c:v>28734</c:v>
                </c:pt>
                <c:pt idx="35">
                  <c:v>28825</c:v>
                </c:pt>
                <c:pt idx="36">
                  <c:v>28915</c:v>
                </c:pt>
                <c:pt idx="37">
                  <c:v>29007</c:v>
                </c:pt>
                <c:pt idx="38">
                  <c:v>29099</c:v>
                </c:pt>
                <c:pt idx="39">
                  <c:v>29190</c:v>
                </c:pt>
                <c:pt idx="40">
                  <c:v>29281</c:v>
                </c:pt>
                <c:pt idx="41">
                  <c:v>29373</c:v>
                </c:pt>
                <c:pt idx="42">
                  <c:v>29465</c:v>
                </c:pt>
                <c:pt idx="43">
                  <c:v>29556</c:v>
                </c:pt>
                <c:pt idx="44">
                  <c:v>29646</c:v>
                </c:pt>
                <c:pt idx="45">
                  <c:v>29738</c:v>
                </c:pt>
                <c:pt idx="46">
                  <c:v>29830</c:v>
                </c:pt>
                <c:pt idx="47">
                  <c:v>29921</c:v>
                </c:pt>
                <c:pt idx="48">
                  <c:v>30011</c:v>
                </c:pt>
                <c:pt idx="49">
                  <c:v>30103</c:v>
                </c:pt>
                <c:pt idx="50">
                  <c:v>30195</c:v>
                </c:pt>
                <c:pt idx="51">
                  <c:v>30286</c:v>
                </c:pt>
                <c:pt idx="52">
                  <c:v>30376</c:v>
                </c:pt>
                <c:pt idx="53">
                  <c:v>30468</c:v>
                </c:pt>
                <c:pt idx="54">
                  <c:v>30560</c:v>
                </c:pt>
                <c:pt idx="55">
                  <c:v>30651</c:v>
                </c:pt>
                <c:pt idx="56">
                  <c:v>30742</c:v>
                </c:pt>
                <c:pt idx="57">
                  <c:v>30834</c:v>
                </c:pt>
                <c:pt idx="58">
                  <c:v>30926</c:v>
                </c:pt>
                <c:pt idx="59">
                  <c:v>31017</c:v>
                </c:pt>
                <c:pt idx="60">
                  <c:v>31107</c:v>
                </c:pt>
                <c:pt idx="61">
                  <c:v>31199</c:v>
                </c:pt>
                <c:pt idx="62">
                  <c:v>31291</c:v>
                </c:pt>
                <c:pt idx="63">
                  <c:v>31382</c:v>
                </c:pt>
                <c:pt idx="64">
                  <c:v>31472</c:v>
                </c:pt>
                <c:pt idx="65">
                  <c:v>31564</c:v>
                </c:pt>
                <c:pt idx="66">
                  <c:v>31656</c:v>
                </c:pt>
                <c:pt idx="67">
                  <c:v>31747</c:v>
                </c:pt>
                <c:pt idx="68">
                  <c:v>31837</c:v>
                </c:pt>
                <c:pt idx="69">
                  <c:v>31929</c:v>
                </c:pt>
                <c:pt idx="70">
                  <c:v>32021</c:v>
                </c:pt>
                <c:pt idx="71">
                  <c:v>32112</c:v>
                </c:pt>
                <c:pt idx="72">
                  <c:v>32203</c:v>
                </c:pt>
                <c:pt idx="73">
                  <c:v>32295</c:v>
                </c:pt>
                <c:pt idx="74">
                  <c:v>32387</c:v>
                </c:pt>
                <c:pt idx="75">
                  <c:v>32478</c:v>
                </c:pt>
                <c:pt idx="76">
                  <c:v>32568</c:v>
                </c:pt>
                <c:pt idx="77">
                  <c:v>32660</c:v>
                </c:pt>
                <c:pt idx="78">
                  <c:v>32752</c:v>
                </c:pt>
                <c:pt idx="79">
                  <c:v>32843</c:v>
                </c:pt>
                <c:pt idx="80">
                  <c:v>32933</c:v>
                </c:pt>
                <c:pt idx="81">
                  <c:v>33025</c:v>
                </c:pt>
                <c:pt idx="82">
                  <c:v>33117</c:v>
                </c:pt>
                <c:pt idx="83">
                  <c:v>33208</c:v>
                </c:pt>
                <c:pt idx="84">
                  <c:v>33298</c:v>
                </c:pt>
                <c:pt idx="85">
                  <c:v>33390</c:v>
                </c:pt>
                <c:pt idx="86">
                  <c:v>33482</c:v>
                </c:pt>
                <c:pt idx="87">
                  <c:v>33573</c:v>
                </c:pt>
                <c:pt idx="88">
                  <c:v>33664</c:v>
                </c:pt>
                <c:pt idx="89">
                  <c:v>33756</c:v>
                </c:pt>
                <c:pt idx="90">
                  <c:v>33848</c:v>
                </c:pt>
                <c:pt idx="91">
                  <c:v>33939</c:v>
                </c:pt>
                <c:pt idx="92">
                  <c:v>34029</c:v>
                </c:pt>
                <c:pt idx="93">
                  <c:v>34121</c:v>
                </c:pt>
                <c:pt idx="94">
                  <c:v>34213</c:v>
                </c:pt>
                <c:pt idx="95">
                  <c:v>34304</c:v>
                </c:pt>
                <c:pt idx="96">
                  <c:v>34394</c:v>
                </c:pt>
                <c:pt idx="97">
                  <c:v>34486</c:v>
                </c:pt>
                <c:pt idx="98">
                  <c:v>34578</c:v>
                </c:pt>
                <c:pt idx="99">
                  <c:v>34669</c:v>
                </c:pt>
                <c:pt idx="100">
                  <c:v>34759</c:v>
                </c:pt>
                <c:pt idx="101">
                  <c:v>34851</c:v>
                </c:pt>
                <c:pt idx="102">
                  <c:v>34943</c:v>
                </c:pt>
                <c:pt idx="103">
                  <c:v>35034</c:v>
                </c:pt>
                <c:pt idx="104">
                  <c:v>35125</c:v>
                </c:pt>
                <c:pt idx="105">
                  <c:v>35217</c:v>
                </c:pt>
                <c:pt idx="106">
                  <c:v>35309</c:v>
                </c:pt>
                <c:pt idx="107">
                  <c:v>35400</c:v>
                </c:pt>
                <c:pt idx="108">
                  <c:v>35490</c:v>
                </c:pt>
                <c:pt idx="109">
                  <c:v>35582</c:v>
                </c:pt>
                <c:pt idx="110">
                  <c:v>35674</c:v>
                </c:pt>
                <c:pt idx="111">
                  <c:v>35765</c:v>
                </c:pt>
                <c:pt idx="112">
                  <c:v>35855</c:v>
                </c:pt>
                <c:pt idx="113">
                  <c:v>35947</c:v>
                </c:pt>
                <c:pt idx="114">
                  <c:v>36039</c:v>
                </c:pt>
                <c:pt idx="115">
                  <c:v>36130</c:v>
                </c:pt>
                <c:pt idx="116">
                  <c:v>36220</c:v>
                </c:pt>
                <c:pt idx="117">
                  <c:v>36312</c:v>
                </c:pt>
                <c:pt idx="118">
                  <c:v>36404</c:v>
                </c:pt>
                <c:pt idx="119">
                  <c:v>36495</c:v>
                </c:pt>
                <c:pt idx="120">
                  <c:v>36586</c:v>
                </c:pt>
                <c:pt idx="121">
                  <c:v>36678</c:v>
                </c:pt>
                <c:pt idx="122">
                  <c:v>36770</c:v>
                </c:pt>
                <c:pt idx="123">
                  <c:v>36861</c:v>
                </c:pt>
                <c:pt idx="124">
                  <c:v>36951</c:v>
                </c:pt>
                <c:pt idx="125">
                  <c:v>37043</c:v>
                </c:pt>
                <c:pt idx="126">
                  <c:v>37135</c:v>
                </c:pt>
                <c:pt idx="127">
                  <c:v>37226</c:v>
                </c:pt>
                <c:pt idx="128">
                  <c:v>37316</c:v>
                </c:pt>
                <c:pt idx="129">
                  <c:v>37408</c:v>
                </c:pt>
                <c:pt idx="130">
                  <c:v>37500</c:v>
                </c:pt>
                <c:pt idx="131">
                  <c:v>37591</c:v>
                </c:pt>
                <c:pt idx="132">
                  <c:v>37681</c:v>
                </c:pt>
                <c:pt idx="133">
                  <c:v>37773</c:v>
                </c:pt>
                <c:pt idx="134">
                  <c:v>37865</c:v>
                </c:pt>
                <c:pt idx="135">
                  <c:v>37956</c:v>
                </c:pt>
                <c:pt idx="136">
                  <c:v>38047</c:v>
                </c:pt>
                <c:pt idx="137">
                  <c:v>38139</c:v>
                </c:pt>
                <c:pt idx="138">
                  <c:v>38231</c:v>
                </c:pt>
                <c:pt idx="139">
                  <c:v>38322</c:v>
                </c:pt>
                <c:pt idx="140">
                  <c:v>38412</c:v>
                </c:pt>
                <c:pt idx="141">
                  <c:v>38504</c:v>
                </c:pt>
                <c:pt idx="142">
                  <c:v>38596</c:v>
                </c:pt>
                <c:pt idx="143">
                  <c:v>38687</c:v>
                </c:pt>
                <c:pt idx="144">
                  <c:v>38777</c:v>
                </c:pt>
                <c:pt idx="145">
                  <c:v>38869</c:v>
                </c:pt>
                <c:pt idx="146">
                  <c:v>38961</c:v>
                </c:pt>
                <c:pt idx="147">
                  <c:v>39052</c:v>
                </c:pt>
                <c:pt idx="148">
                  <c:v>39142</c:v>
                </c:pt>
                <c:pt idx="149">
                  <c:v>39234</c:v>
                </c:pt>
                <c:pt idx="150">
                  <c:v>39326</c:v>
                </c:pt>
                <c:pt idx="151">
                  <c:v>39417</c:v>
                </c:pt>
                <c:pt idx="152">
                  <c:v>39508</c:v>
                </c:pt>
                <c:pt idx="153">
                  <c:v>39600</c:v>
                </c:pt>
                <c:pt idx="154">
                  <c:v>39692</c:v>
                </c:pt>
                <c:pt idx="155">
                  <c:v>39783</c:v>
                </c:pt>
                <c:pt idx="156">
                  <c:v>39873</c:v>
                </c:pt>
                <c:pt idx="157">
                  <c:v>39965</c:v>
                </c:pt>
                <c:pt idx="158">
                  <c:v>40057</c:v>
                </c:pt>
                <c:pt idx="159">
                  <c:v>40148</c:v>
                </c:pt>
                <c:pt idx="160">
                  <c:v>40238</c:v>
                </c:pt>
                <c:pt idx="161">
                  <c:v>40330</c:v>
                </c:pt>
                <c:pt idx="162">
                  <c:v>40422</c:v>
                </c:pt>
                <c:pt idx="163">
                  <c:v>40513</c:v>
                </c:pt>
              </c:numCache>
            </c:numRef>
          </c:cat>
          <c:val>
            <c:numRef>
              <c:f>'利子率（3）'!$D$5:$D$168</c:f>
              <c:numCache>
                <c:formatCode>0.00</c:formatCode>
                <c:ptCount val="164"/>
                <c:pt idx="8">
                  <c:v>7.1890000000000001</c:v>
                </c:pt>
                <c:pt idx="9">
                  <c:v>7.0339999999999998</c:v>
                </c:pt>
                <c:pt idx="10">
                  <c:v>6.7169999999999996</c:v>
                </c:pt>
                <c:pt idx="11">
                  <c:v>6.7169999999999996</c:v>
                </c:pt>
                <c:pt idx="12">
                  <c:v>6.7169999999999996</c:v>
                </c:pt>
                <c:pt idx="13">
                  <c:v>6.8839120879120896</c:v>
                </c:pt>
                <c:pt idx="14">
                  <c:v>7.0734130434782596</c:v>
                </c:pt>
                <c:pt idx="15">
                  <c:v>7.3019999999999996</c:v>
                </c:pt>
                <c:pt idx="16">
                  <c:v>8.02</c:v>
                </c:pt>
                <c:pt idx="17">
                  <c:v>8.02</c:v>
                </c:pt>
                <c:pt idx="18">
                  <c:v>8.02</c:v>
                </c:pt>
                <c:pt idx="19">
                  <c:v>8.4139999999999997</c:v>
                </c:pt>
                <c:pt idx="20">
                  <c:v>8.4139999999999997</c:v>
                </c:pt>
                <c:pt idx="21">
                  <c:v>8.4139999999999997</c:v>
                </c:pt>
                <c:pt idx="22">
                  <c:v>8.3516739130434807</c:v>
                </c:pt>
                <c:pt idx="23">
                  <c:v>8.2583369565217399</c:v>
                </c:pt>
                <c:pt idx="24">
                  <c:v>8.2270000000000003</c:v>
                </c:pt>
                <c:pt idx="25">
                  <c:v>8.2270000000000003</c:v>
                </c:pt>
                <c:pt idx="26">
                  <c:v>8.2270000000000003</c:v>
                </c:pt>
                <c:pt idx="27">
                  <c:v>8.2270000000000003</c:v>
                </c:pt>
                <c:pt idx="28">
                  <c:v>8.2270000000000003</c:v>
                </c:pt>
                <c:pt idx="29">
                  <c:v>7.7309560439560396</c:v>
                </c:pt>
                <c:pt idx="30">
                  <c:v>7.0857608695652203</c:v>
                </c:pt>
                <c:pt idx="31">
                  <c:v>6.6829999999999998</c:v>
                </c:pt>
                <c:pt idx="32">
                  <c:v>6.6829999999999998</c:v>
                </c:pt>
                <c:pt idx="33">
                  <c:v>6.18</c:v>
                </c:pt>
                <c:pt idx="34">
                  <c:v>6.18</c:v>
                </c:pt>
                <c:pt idx="35">
                  <c:v>6.18</c:v>
                </c:pt>
                <c:pt idx="36">
                  <c:v>6.3184666666666702</c:v>
                </c:pt>
                <c:pt idx="37">
                  <c:v>7.2859999999999996</c:v>
                </c:pt>
                <c:pt idx="38">
                  <c:v>7.6188478260869603</c:v>
                </c:pt>
                <c:pt idx="39">
                  <c:v>7.7880000000000003</c:v>
                </c:pt>
                <c:pt idx="40">
                  <c:v>7.89087912087912</c:v>
                </c:pt>
                <c:pt idx="41">
                  <c:v>8.8879999999999999</c:v>
                </c:pt>
                <c:pt idx="42">
                  <c:v>8.5459999999999994</c:v>
                </c:pt>
                <c:pt idx="43">
                  <c:v>8.4385108695652207</c:v>
                </c:pt>
                <c:pt idx="44">
                  <c:v>8.2270000000000003</c:v>
                </c:pt>
                <c:pt idx="45">
                  <c:v>8.0163516483516499</c:v>
                </c:pt>
                <c:pt idx="46">
                  <c:v>8.0920434782608694</c:v>
                </c:pt>
                <c:pt idx="47">
                  <c:v>8.3670000000000009</c:v>
                </c:pt>
                <c:pt idx="48">
                  <c:v>8.0150000000000006</c:v>
                </c:pt>
                <c:pt idx="49">
                  <c:v>7.8109999999999999</c:v>
                </c:pt>
                <c:pt idx="50">
                  <c:v>8.1179891304347809</c:v>
                </c:pt>
                <c:pt idx="51">
                  <c:v>8.1712282608695705</c:v>
                </c:pt>
                <c:pt idx="52">
                  <c:v>7.7973444444444402</c:v>
                </c:pt>
                <c:pt idx="53">
                  <c:v>7.8570000000000002</c:v>
                </c:pt>
                <c:pt idx="54">
                  <c:v>7.9016739130434797</c:v>
                </c:pt>
                <c:pt idx="55">
                  <c:v>7.7667391304347797</c:v>
                </c:pt>
                <c:pt idx="56">
                  <c:v>7.5326813186813197</c:v>
                </c:pt>
                <c:pt idx="57">
                  <c:v>7.3460000000000001</c:v>
                </c:pt>
                <c:pt idx="58">
                  <c:v>7.5272173913043501</c:v>
                </c:pt>
                <c:pt idx="59">
                  <c:v>7.1584456521739099</c:v>
                </c:pt>
                <c:pt idx="60">
                  <c:v>6.8151444444444396</c:v>
                </c:pt>
                <c:pt idx="61">
                  <c:v>6.8255164835164797</c:v>
                </c:pt>
                <c:pt idx="62">
                  <c:v>6.4787934782608696</c:v>
                </c:pt>
                <c:pt idx="63">
                  <c:v>6.4674130434782597</c:v>
                </c:pt>
                <c:pt idx="64">
                  <c:v>6.0137777777777801</c:v>
                </c:pt>
                <c:pt idx="65">
                  <c:v>5.0999999999999996</c:v>
                </c:pt>
                <c:pt idx="66">
                  <c:v>5.3038913043478297</c:v>
                </c:pt>
                <c:pt idx="67">
                  <c:v>5.5250108695652198</c:v>
                </c:pt>
                <c:pt idx="68">
                  <c:v>5.2023222222222198</c:v>
                </c:pt>
                <c:pt idx="69">
                  <c:v>4.28045054945055</c:v>
                </c:pt>
                <c:pt idx="70">
                  <c:v>4.9457282608695703</c:v>
                </c:pt>
                <c:pt idx="71">
                  <c:v>5.0669130434782597</c:v>
                </c:pt>
                <c:pt idx="72">
                  <c:v>4.9087472527472498</c:v>
                </c:pt>
                <c:pt idx="73">
                  <c:v>4.8139560439560398</c:v>
                </c:pt>
                <c:pt idx="74">
                  <c:v>5.1760978260869601</c:v>
                </c:pt>
                <c:pt idx="75">
                  <c:v>4.95891304347826</c:v>
                </c:pt>
                <c:pt idx="76">
                  <c:v>4.94316666666667</c:v>
                </c:pt>
                <c:pt idx="77">
                  <c:v>4.9118351648351597</c:v>
                </c:pt>
                <c:pt idx="78">
                  <c:v>4.9967717391304296</c:v>
                </c:pt>
                <c:pt idx="79">
                  <c:v>5.1896195652173898</c:v>
                </c:pt>
                <c:pt idx="80">
                  <c:v>6.2243555555555599</c:v>
                </c:pt>
                <c:pt idx="81">
                  <c:v>6.5242967032966996</c:v>
                </c:pt>
                <c:pt idx="82">
                  <c:v>6.9665652173912997</c:v>
                </c:pt>
                <c:pt idx="83">
                  <c:v>7.2655978260869603</c:v>
                </c:pt>
                <c:pt idx="84">
                  <c:v>6.3633666666666704</c:v>
                </c:pt>
                <c:pt idx="85">
                  <c:v>6.5201868131868101</c:v>
                </c:pt>
                <c:pt idx="86">
                  <c:v>6.5180108695652201</c:v>
                </c:pt>
                <c:pt idx="87">
                  <c:v>5.86603260869565</c:v>
                </c:pt>
                <c:pt idx="88">
                  <c:v>5.3999120879120897</c:v>
                </c:pt>
                <c:pt idx="89">
                  <c:v>5.5923846153846197</c:v>
                </c:pt>
                <c:pt idx="90">
                  <c:v>5.2086847826087004</c:v>
                </c:pt>
                <c:pt idx="91">
                  <c:v>4.86796739130435</c:v>
                </c:pt>
                <c:pt idx="92">
                  <c:v>4.3732666666666704</c:v>
                </c:pt>
                <c:pt idx="93">
                  <c:v>4.6293626373626404</c:v>
                </c:pt>
                <c:pt idx="94">
                  <c:v>4.4406739130434802</c:v>
                </c:pt>
                <c:pt idx="95">
                  <c:v>3.7038804347826102</c:v>
                </c:pt>
                <c:pt idx="96">
                  <c:v>3.8857444444444398</c:v>
                </c:pt>
                <c:pt idx="97">
                  <c:v>3.9958901098901101</c:v>
                </c:pt>
                <c:pt idx="98">
                  <c:v>4.4133152173913004</c:v>
                </c:pt>
                <c:pt idx="99">
                  <c:v>4.5759239130434803</c:v>
                </c:pt>
                <c:pt idx="100">
                  <c:v>4.4855111111111103</c:v>
                </c:pt>
                <c:pt idx="101">
                  <c:v>3.5345494505494499</c:v>
                </c:pt>
                <c:pt idx="102">
                  <c:v>2.97489130434783</c:v>
                </c:pt>
                <c:pt idx="103">
                  <c:v>2.8928695652173899</c:v>
                </c:pt>
                <c:pt idx="104">
                  <c:v>3.1730219780219802</c:v>
                </c:pt>
                <c:pt idx="105">
                  <c:v>3.3013956043956001</c:v>
                </c:pt>
                <c:pt idx="106">
                  <c:v>3.2295326086956502</c:v>
                </c:pt>
                <c:pt idx="107">
                  <c:v>2.8244130434782599</c:v>
                </c:pt>
                <c:pt idx="108">
                  <c:v>2.5590666666666699</c:v>
                </c:pt>
                <c:pt idx="109">
                  <c:v>2.4631318681318701</c:v>
                </c:pt>
                <c:pt idx="110">
                  <c:v>2.4161304347826098</c:v>
                </c:pt>
                <c:pt idx="111">
                  <c:v>2.0203260869565201</c:v>
                </c:pt>
                <c:pt idx="112">
                  <c:v>1.9100333333333299</c:v>
                </c:pt>
                <c:pt idx="113">
                  <c:v>1.7100989010989001</c:v>
                </c:pt>
                <c:pt idx="114">
                  <c:v>1.5503260869565201</c:v>
                </c:pt>
                <c:pt idx="115">
                  <c:v>0.89836956521739098</c:v>
                </c:pt>
                <c:pt idx="116">
                  <c:v>1.8526555555555599</c:v>
                </c:pt>
                <c:pt idx="117">
                  <c:v>1.54412087912088</c:v>
                </c:pt>
                <c:pt idx="118">
                  <c:v>1.7616630434782601</c:v>
                </c:pt>
                <c:pt idx="119">
                  <c:v>1.76642391304348</c:v>
                </c:pt>
                <c:pt idx="120">
                  <c:v>1.69685714285714</c:v>
                </c:pt>
                <c:pt idx="121">
                  <c:v>1.7090109890109899</c:v>
                </c:pt>
                <c:pt idx="122">
                  <c:v>1.6688152173913</c:v>
                </c:pt>
                <c:pt idx="123">
                  <c:v>1.7651956521739101</c:v>
                </c:pt>
                <c:pt idx="124">
                  <c:v>1.41634444444444</c:v>
                </c:pt>
                <c:pt idx="125">
                  <c:v>1.1858241758241801</c:v>
                </c:pt>
                <c:pt idx="126">
                  <c:v>1.2573804347826101</c:v>
                </c:pt>
                <c:pt idx="127">
                  <c:v>1.3131847826087</c:v>
                </c:pt>
                <c:pt idx="128">
                  <c:v>1.3966000000000001</c:v>
                </c:pt>
                <c:pt idx="129">
                  <c:v>1.38131868131868</c:v>
                </c:pt>
                <c:pt idx="130">
                  <c:v>1.25717391304348</c:v>
                </c:pt>
                <c:pt idx="131">
                  <c:v>1.0798804347826101</c:v>
                </c:pt>
                <c:pt idx="132">
                  <c:v>0.80489999999999995</c:v>
                </c:pt>
                <c:pt idx="133">
                  <c:v>0.54865934065934097</c:v>
                </c:pt>
                <c:pt idx="134">
                  <c:v>1.1513913043478301</c:v>
                </c:pt>
                <c:pt idx="135">
                  <c:v>1.4405760869565201</c:v>
                </c:pt>
                <c:pt idx="136">
                  <c:v>1.2980879120879101</c:v>
                </c:pt>
                <c:pt idx="137">
                  <c:v>1.49208791208791</c:v>
                </c:pt>
                <c:pt idx="138">
                  <c:v>1.7054130434782599</c:v>
                </c:pt>
                <c:pt idx="139">
                  <c:v>1.50002173913043</c:v>
                </c:pt>
                <c:pt idx="140">
                  <c:v>1.37896666666667</c:v>
                </c:pt>
                <c:pt idx="141">
                  <c:v>1.28367032967033</c:v>
                </c:pt>
                <c:pt idx="142">
                  <c:v>1.29433695652174</c:v>
                </c:pt>
                <c:pt idx="143">
                  <c:v>1.4917499999999999</c:v>
                </c:pt>
                <c:pt idx="144">
                  <c:v>1.52162222222222</c:v>
                </c:pt>
                <c:pt idx="145">
                  <c:v>1.9013956043956</c:v>
                </c:pt>
                <c:pt idx="146">
                  <c:v>1.87871739130435</c:v>
                </c:pt>
                <c:pt idx="147">
                  <c:v>1.70225</c:v>
                </c:pt>
                <c:pt idx="148">
                  <c:v>1.69824444444444</c:v>
                </c:pt>
                <c:pt idx="149">
                  <c:v>1.7043956043955999</c:v>
                </c:pt>
                <c:pt idx="150">
                  <c:v>1.7794456521739099</c:v>
                </c:pt>
                <c:pt idx="151">
                  <c:v>1.6070543478260899</c:v>
                </c:pt>
                <c:pt idx="152">
                  <c:v>1.4242307692307701</c:v>
                </c:pt>
                <c:pt idx="153">
                  <c:v>1.5960769230769201</c:v>
                </c:pt>
                <c:pt idx="154">
                  <c:v>1.57395652173913</c:v>
                </c:pt>
                <c:pt idx="155">
                  <c:v>1.4676847826087001</c:v>
                </c:pt>
                <c:pt idx="156">
                  <c:v>1.2940444444444399</c:v>
                </c:pt>
                <c:pt idx="157">
                  <c:v>1.4437472527472499</c:v>
                </c:pt>
                <c:pt idx="158">
                  <c:v>1.3788695652173899</c:v>
                </c:pt>
                <c:pt idx="159">
                  <c:v>1.3132934782608701</c:v>
                </c:pt>
                <c:pt idx="160">
                  <c:v>1.33835555555556</c:v>
                </c:pt>
                <c:pt idx="161">
                  <c:v>1.3335274725274699</c:v>
                </c:pt>
                <c:pt idx="162">
                  <c:v>1.07528260869565</c:v>
                </c:pt>
                <c:pt idx="163">
                  <c:v>0.999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49056"/>
        <c:axId val="210973440"/>
      </c:lineChart>
      <c:dateAx>
        <c:axId val="210349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0973440"/>
        <c:crosses val="autoZero"/>
        <c:auto val="1"/>
        <c:lblOffset val="100"/>
        <c:baseTimeUnit val="months"/>
      </c:dateAx>
      <c:valAx>
        <c:axId val="2109734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9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貨幣の流通速度!$H$3</c:f>
              <c:strCache>
                <c:ptCount val="1"/>
                <c:pt idx="0">
                  <c:v>M1/PY</c:v>
                </c:pt>
              </c:strCache>
            </c:strRef>
          </c:tx>
          <c:marker>
            <c:symbol val="none"/>
          </c:marker>
          <c:cat>
            <c:numRef>
              <c:f>貨幣の流通速度!$A$4:$A$34</c:f>
              <c:numCache>
                <c:formatCode>[$-409]mmm\-yy;@</c:formatCode>
                <c:ptCount val="31"/>
                <c:pt idx="0">
                  <c:v>37773</c:v>
                </c:pt>
                <c:pt idx="1">
                  <c:v>37865</c:v>
                </c:pt>
                <c:pt idx="2">
                  <c:v>37956</c:v>
                </c:pt>
                <c:pt idx="3">
                  <c:v>38047</c:v>
                </c:pt>
                <c:pt idx="4">
                  <c:v>38139</c:v>
                </c:pt>
                <c:pt idx="5">
                  <c:v>38231</c:v>
                </c:pt>
                <c:pt idx="6">
                  <c:v>38322</c:v>
                </c:pt>
                <c:pt idx="7">
                  <c:v>38412</c:v>
                </c:pt>
                <c:pt idx="8">
                  <c:v>38504</c:v>
                </c:pt>
                <c:pt idx="9">
                  <c:v>38596</c:v>
                </c:pt>
                <c:pt idx="10">
                  <c:v>38687</c:v>
                </c:pt>
                <c:pt idx="11">
                  <c:v>38777</c:v>
                </c:pt>
                <c:pt idx="12">
                  <c:v>38869</c:v>
                </c:pt>
                <c:pt idx="13">
                  <c:v>38961</c:v>
                </c:pt>
                <c:pt idx="14">
                  <c:v>39052</c:v>
                </c:pt>
                <c:pt idx="15">
                  <c:v>39142</c:v>
                </c:pt>
                <c:pt idx="16">
                  <c:v>39234</c:v>
                </c:pt>
                <c:pt idx="17">
                  <c:v>39326</c:v>
                </c:pt>
                <c:pt idx="18">
                  <c:v>39417</c:v>
                </c:pt>
                <c:pt idx="19">
                  <c:v>39508</c:v>
                </c:pt>
                <c:pt idx="20">
                  <c:v>39600</c:v>
                </c:pt>
                <c:pt idx="21">
                  <c:v>39692</c:v>
                </c:pt>
                <c:pt idx="22">
                  <c:v>39783</c:v>
                </c:pt>
                <c:pt idx="23">
                  <c:v>39873</c:v>
                </c:pt>
                <c:pt idx="24">
                  <c:v>39965</c:v>
                </c:pt>
                <c:pt idx="25">
                  <c:v>40057</c:v>
                </c:pt>
                <c:pt idx="26">
                  <c:v>40148</c:v>
                </c:pt>
                <c:pt idx="27">
                  <c:v>40238</c:v>
                </c:pt>
                <c:pt idx="28">
                  <c:v>40330</c:v>
                </c:pt>
                <c:pt idx="29">
                  <c:v>40422</c:v>
                </c:pt>
                <c:pt idx="30">
                  <c:v>40513</c:v>
                </c:pt>
              </c:numCache>
            </c:numRef>
          </c:cat>
          <c:val>
            <c:numRef>
              <c:f>貨幣の流通速度!$H$4:$H$34</c:f>
              <c:numCache>
                <c:formatCode>0.00</c:formatCode>
                <c:ptCount val="31"/>
                <c:pt idx="0">
                  <c:v>3.5318925523725166</c:v>
                </c:pt>
                <c:pt idx="1">
                  <c:v>3.5959302139411511</c:v>
                </c:pt>
                <c:pt idx="2">
                  <c:v>3.3389367119378606</c:v>
                </c:pt>
                <c:pt idx="3">
                  <c:v>3.6343808135449818</c:v>
                </c:pt>
                <c:pt idx="4">
                  <c:v>3.6214853330338239</c:v>
                </c:pt>
                <c:pt idx="5">
                  <c:v>3.6868362439858937</c:v>
                </c:pt>
                <c:pt idx="6">
                  <c:v>3.4668637044209727</c:v>
                </c:pt>
                <c:pt idx="7">
                  <c:v>3.7906354632226065</c:v>
                </c:pt>
                <c:pt idx="8">
                  <c:v>3.7478622031858322</c:v>
                </c:pt>
                <c:pt idx="9">
                  <c:v>3.8345115849324682</c:v>
                </c:pt>
                <c:pt idx="10">
                  <c:v>3.6061490185166387</c:v>
                </c:pt>
                <c:pt idx="11">
                  <c:v>3.9261504875958622</c:v>
                </c:pt>
                <c:pt idx="12">
                  <c:v>3.8714801696263046</c:v>
                </c:pt>
                <c:pt idx="13">
                  <c:v>3.8909518598299693</c:v>
                </c:pt>
                <c:pt idx="14">
                  <c:v>3.5714864310713867</c:v>
                </c:pt>
                <c:pt idx="15">
                  <c:v>3.8153851444672222</c:v>
                </c:pt>
                <c:pt idx="16">
                  <c:v>3.793382914145524</c:v>
                </c:pt>
                <c:pt idx="17">
                  <c:v>3.8288873434815884</c:v>
                </c:pt>
                <c:pt idx="18">
                  <c:v>3.5620560654756805</c:v>
                </c:pt>
                <c:pt idx="19">
                  <c:v>3.8073291417731245</c:v>
                </c:pt>
                <c:pt idx="20">
                  <c:v>3.8371666743398314</c:v>
                </c:pt>
                <c:pt idx="21">
                  <c:v>3.9181086563365262</c:v>
                </c:pt>
                <c:pt idx="22">
                  <c:v>3.6842569905798022</c:v>
                </c:pt>
                <c:pt idx="23">
                  <c:v>4.201818376141178</c:v>
                </c:pt>
                <c:pt idx="24">
                  <c:v>4.142940270230941</c:v>
                </c:pt>
                <c:pt idx="25">
                  <c:v>4.2076640403514798</c:v>
                </c:pt>
                <c:pt idx="26">
                  <c:v>3.8761991732557552</c:v>
                </c:pt>
                <c:pt idx="27">
                  <c:v>4.1341410891959383</c:v>
                </c:pt>
                <c:pt idx="28">
                  <c:v>4.167478942641802</c:v>
                </c:pt>
                <c:pt idx="29">
                  <c:v>4.1869074195615417</c:v>
                </c:pt>
                <c:pt idx="30">
                  <c:v>3.9665105516701189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貨幣の流通速度!$I$3</c:f>
              <c:strCache>
                <c:ptCount val="1"/>
                <c:pt idx="0">
                  <c:v>M2/PY</c:v>
                </c:pt>
              </c:strCache>
            </c:strRef>
          </c:tx>
          <c:marker>
            <c:symbol val="none"/>
          </c:marker>
          <c:cat>
            <c:numRef>
              <c:f>貨幣の流通速度!$A$4:$A$34</c:f>
              <c:numCache>
                <c:formatCode>[$-409]mmm\-yy;@</c:formatCode>
                <c:ptCount val="31"/>
                <c:pt idx="0">
                  <c:v>37773</c:v>
                </c:pt>
                <c:pt idx="1">
                  <c:v>37865</c:v>
                </c:pt>
                <c:pt idx="2">
                  <c:v>37956</c:v>
                </c:pt>
                <c:pt idx="3">
                  <c:v>38047</c:v>
                </c:pt>
                <c:pt idx="4">
                  <c:v>38139</c:v>
                </c:pt>
                <c:pt idx="5">
                  <c:v>38231</c:v>
                </c:pt>
                <c:pt idx="6">
                  <c:v>38322</c:v>
                </c:pt>
                <c:pt idx="7">
                  <c:v>38412</c:v>
                </c:pt>
                <c:pt idx="8">
                  <c:v>38504</c:v>
                </c:pt>
                <c:pt idx="9">
                  <c:v>38596</c:v>
                </c:pt>
                <c:pt idx="10">
                  <c:v>38687</c:v>
                </c:pt>
                <c:pt idx="11">
                  <c:v>38777</c:v>
                </c:pt>
                <c:pt idx="12">
                  <c:v>38869</c:v>
                </c:pt>
                <c:pt idx="13">
                  <c:v>38961</c:v>
                </c:pt>
                <c:pt idx="14">
                  <c:v>39052</c:v>
                </c:pt>
                <c:pt idx="15">
                  <c:v>39142</c:v>
                </c:pt>
                <c:pt idx="16">
                  <c:v>39234</c:v>
                </c:pt>
                <c:pt idx="17">
                  <c:v>39326</c:v>
                </c:pt>
                <c:pt idx="18">
                  <c:v>39417</c:v>
                </c:pt>
                <c:pt idx="19">
                  <c:v>39508</c:v>
                </c:pt>
                <c:pt idx="20">
                  <c:v>39600</c:v>
                </c:pt>
                <c:pt idx="21">
                  <c:v>39692</c:v>
                </c:pt>
                <c:pt idx="22">
                  <c:v>39783</c:v>
                </c:pt>
                <c:pt idx="23">
                  <c:v>39873</c:v>
                </c:pt>
                <c:pt idx="24">
                  <c:v>39965</c:v>
                </c:pt>
                <c:pt idx="25">
                  <c:v>40057</c:v>
                </c:pt>
                <c:pt idx="26">
                  <c:v>40148</c:v>
                </c:pt>
                <c:pt idx="27">
                  <c:v>40238</c:v>
                </c:pt>
                <c:pt idx="28">
                  <c:v>40330</c:v>
                </c:pt>
                <c:pt idx="29">
                  <c:v>40422</c:v>
                </c:pt>
                <c:pt idx="30">
                  <c:v>40513</c:v>
                </c:pt>
              </c:numCache>
            </c:numRef>
          </c:cat>
          <c:val>
            <c:numRef>
              <c:f>貨幣の流通速度!$I$4:$I$34</c:f>
              <c:numCache>
                <c:formatCode>0.00</c:formatCode>
                <c:ptCount val="31"/>
                <c:pt idx="0">
                  <c:v>5.5456855747029472</c:v>
                </c:pt>
                <c:pt idx="1">
                  <c:v>5.656048869005259</c:v>
                </c:pt>
                <c:pt idx="2">
                  <c:v>5.2084081232429931</c:v>
                </c:pt>
                <c:pt idx="3">
                  <c:v>5.6218529445848775</c:v>
                </c:pt>
                <c:pt idx="4">
                  <c:v>5.5597170417612256</c:v>
                </c:pt>
                <c:pt idx="5">
                  <c:v>5.6720606069280493</c:v>
                </c:pt>
                <c:pt idx="6">
                  <c:v>5.2847065445316339</c:v>
                </c:pt>
                <c:pt idx="7">
                  <c:v>5.723079093890064</c:v>
                </c:pt>
                <c:pt idx="8">
                  <c:v>5.596184568590866</c:v>
                </c:pt>
                <c:pt idx="9">
                  <c:v>5.7363002614289034</c:v>
                </c:pt>
                <c:pt idx="10">
                  <c:v>5.3327895631649911</c:v>
                </c:pt>
                <c:pt idx="11">
                  <c:v>5.7462882058569349</c:v>
                </c:pt>
                <c:pt idx="12">
                  <c:v>5.6234536408181643</c:v>
                </c:pt>
                <c:pt idx="13">
                  <c:v>5.7121010027934922</c:v>
                </c:pt>
                <c:pt idx="14">
                  <c:v>5.2848628103250963</c:v>
                </c:pt>
                <c:pt idx="15">
                  <c:v>5.6397735471035162</c:v>
                </c:pt>
                <c:pt idx="16">
                  <c:v>5.609931474182317</c:v>
                </c:pt>
                <c:pt idx="17">
                  <c:v>5.7468436741598152</c:v>
                </c:pt>
                <c:pt idx="18">
                  <c:v>5.3538970995526833</c:v>
                </c:pt>
                <c:pt idx="19">
                  <c:v>5.7534145363174902</c:v>
                </c:pt>
                <c:pt idx="20">
                  <c:v>5.826425415680875</c:v>
                </c:pt>
                <c:pt idx="21">
                  <c:v>6.0424606342701397</c:v>
                </c:pt>
                <c:pt idx="22">
                  <c:v>5.6916968232422738</c:v>
                </c:pt>
                <c:pt idx="23">
                  <c:v>6.5069352334063186</c:v>
                </c:pt>
                <c:pt idx="24">
                  <c:v>6.4165691585094127</c:v>
                </c:pt>
                <c:pt idx="25">
                  <c:v>6.6224764082201899</c:v>
                </c:pt>
                <c:pt idx="26">
                  <c:v>6.1126627959670472</c:v>
                </c:pt>
                <c:pt idx="27">
                  <c:v>6.5118320209557066</c:v>
                </c:pt>
                <c:pt idx="28">
                  <c:v>6.531091536970683</c:v>
                </c:pt>
                <c:pt idx="29">
                  <c:v>6.6269433804745335</c:v>
                </c:pt>
                <c:pt idx="30">
                  <c:v>6.2348906806884479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貨幣の流通速度!$J$3</c:f>
              <c:strCache>
                <c:ptCount val="1"/>
                <c:pt idx="0">
                  <c:v>M3/PY</c:v>
                </c:pt>
              </c:strCache>
            </c:strRef>
          </c:tx>
          <c:marker>
            <c:symbol val="none"/>
          </c:marker>
          <c:cat>
            <c:numRef>
              <c:f>貨幣の流通速度!$A$4:$A$34</c:f>
              <c:numCache>
                <c:formatCode>[$-409]mmm\-yy;@</c:formatCode>
                <c:ptCount val="31"/>
                <c:pt idx="0">
                  <c:v>37773</c:v>
                </c:pt>
                <c:pt idx="1">
                  <c:v>37865</c:v>
                </c:pt>
                <c:pt idx="2">
                  <c:v>37956</c:v>
                </c:pt>
                <c:pt idx="3">
                  <c:v>38047</c:v>
                </c:pt>
                <c:pt idx="4">
                  <c:v>38139</c:v>
                </c:pt>
                <c:pt idx="5">
                  <c:v>38231</c:v>
                </c:pt>
                <c:pt idx="6">
                  <c:v>38322</c:v>
                </c:pt>
                <c:pt idx="7">
                  <c:v>38412</c:v>
                </c:pt>
                <c:pt idx="8">
                  <c:v>38504</c:v>
                </c:pt>
                <c:pt idx="9">
                  <c:v>38596</c:v>
                </c:pt>
                <c:pt idx="10">
                  <c:v>38687</c:v>
                </c:pt>
                <c:pt idx="11">
                  <c:v>38777</c:v>
                </c:pt>
                <c:pt idx="12">
                  <c:v>38869</c:v>
                </c:pt>
                <c:pt idx="13">
                  <c:v>38961</c:v>
                </c:pt>
                <c:pt idx="14">
                  <c:v>39052</c:v>
                </c:pt>
                <c:pt idx="15">
                  <c:v>39142</c:v>
                </c:pt>
                <c:pt idx="16">
                  <c:v>39234</c:v>
                </c:pt>
                <c:pt idx="17">
                  <c:v>39326</c:v>
                </c:pt>
                <c:pt idx="18">
                  <c:v>39417</c:v>
                </c:pt>
                <c:pt idx="19">
                  <c:v>39508</c:v>
                </c:pt>
                <c:pt idx="20">
                  <c:v>39600</c:v>
                </c:pt>
                <c:pt idx="21">
                  <c:v>39692</c:v>
                </c:pt>
                <c:pt idx="22">
                  <c:v>39783</c:v>
                </c:pt>
                <c:pt idx="23">
                  <c:v>39873</c:v>
                </c:pt>
                <c:pt idx="24">
                  <c:v>39965</c:v>
                </c:pt>
                <c:pt idx="25">
                  <c:v>40057</c:v>
                </c:pt>
                <c:pt idx="26">
                  <c:v>40148</c:v>
                </c:pt>
                <c:pt idx="27">
                  <c:v>40238</c:v>
                </c:pt>
                <c:pt idx="28">
                  <c:v>40330</c:v>
                </c:pt>
                <c:pt idx="29">
                  <c:v>40422</c:v>
                </c:pt>
                <c:pt idx="30">
                  <c:v>40513</c:v>
                </c:pt>
              </c:numCache>
            </c:numRef>
          </c:cat>
          <c:val>
            <c:numRef>
              <c:f>貨幣の流通速度!$J$4:$J$34</c:f>
              <c:numCache>
                <c:formatCode>0.00</c:formatCode>
                <c:ptCount val="31"/>
                <c:pt idx="0">
                  <c:v>8.2934500132361411</c:v>
                </c:pt>
                <c:pt idx="1">
                  <c:v>8.4552891846773068</c:v>
                </c:pt>
                <c:pt idx="2">
                  <c:v>7.7856529177483678</c:v>
                </c:pt>
                <c:pt idx="3">
                  <c:v>8.3927753650387125</c:v>
                </c:pt>
                <c:pt idx="4">
                  <c:v>8.257600077004426</c:v>
                </c:pt>
                <c:pt idx="5">
                  <c:v>8.4139490506115102</c:v>
                </c:pt>
                <c:pt idx="6">
                  <c:v>7.8251933226206489</c:v>
                </c:pt>
                <c:pt idx="7">
                  <c:v>8.4508761641099639</c:v>
                </c:pt>
                <c:pt idx="8">
                  <c:v>8.212505348511959</c:v>
                </c:pt>
                <c:pt idx="9">
                  <c:v>8.3918910816947321</c:v>
                </c:pt>
                <c:pt idx="10">
                  <c:v>7.7787528117678475</c:v>
                </c:pt>
                <c:pt idx="11">
                  <c:v>8.3572139781096837</c:v>
                </c:pt>
                <c:pt idx="12">
                  <c:v>8.1377930544676111</c:v>
                </c:pt>
                <c:pt idx="13">
                  <c:v>8.2613601895716027</c:v>
                </c:pt>
                <c:pt idx="14">
                  <c:v>7.61462585710645</c:v>
                </c:pt>
                <c:pt idx="15">
                  <c:v>8.0945217854425966</c:v>
                </c:pt>
                <c:pt idx="16">
                  <c:v>8.0056835016484893</c:v>
                </c:pt>
                <c:pt idx="17">
                  <c:v>8.1896313120581787</c:v>
                </c:pt>
                <c:pt idx="18">
                  <c:v>7.6108616210920408</c:v>
                </c:pt>
                <c:pt idx="19">
                  <c:v>8.1394716885918736</c:v>
                </c:pt>
                <c:pt idx="20">
                  <c:v>8.202829667261236</c:v>
                </c:pt>
                <c:pt idx="21">
                  <c:v>8.498133709637214</c:v>
                </c:pt>
                <c:pt idx="22">
                  <c:v>7.997983175918951</c:v>
                </c:pt>
                <c:pt idx="23">
                  <c:v>9.1166756216740872</c:v>
                </c:pt>
                <c:pt idx="24">
                  <c:v>8.9535022237950113</c:v>
                </c:pt>
                <c:pt idx="25">
                  <c:v>9.2403233679696246</c:v>
                </c:pt>
                <c:pt idx="26">
                  <c:v>8.5151342729759119</c:v>
                </c:pt>
                <c:pt idx="27">
                  <c:v>9.05859240646922</c:v>
                </c:pt>
                <c:pt idx="28">
                  <c:v>9.0483748533342911</c:v>
                </c:pt>
                <c:pt idx="29">
                  <c:v>9.185049871254515</c:v>
                </c:pt>
                <c:pt idx="30">
                  <c:v>8.6341337857026019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94528"/>
        <c:axId val="211096320"/>
      </c:lineChart>
      <c:dateAx>
        <c:axId val="2110945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211096320"/>
        <c:crosses val="autoZero"/>
        <c:auto val="1"/>
        <c:lblOffset val="100"/>
        <c:baseTimeUnit val="months"/>
      </c:dateAx>
      <c:valAx>
        <c:axId val="211096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109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貨幣の流通速度!$B$43</c:f>
              <c:strCache>
                <c:ptCount val="1"/>
                <c:pt idx="0">
                  <c:v>m1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貨幣の流通速度!$B$44:$B$70</c:f>
              <c:numCache>
                <c:formatCode>0.000</c:formatCode>
                <c:ptCount val="27"/>
                <c:pt idx="0">
                  <c:v>4.1674803315455033E-2</c:v>
                </c:pt>
                <c:pt idx="1">
                  <c:v>4.1926727347042038E-2</c:v>
                </c:pt>
                <c:pt idx="2">
                  <c:v>4.3799936638851712E-2</c:v>
                </c:pt>
                <c:pt idx="3">
                  <c:v>4.4388124163895031E-2</c:v>
                </c:pt>
                <c:pt idx="4">
                  <c:v>4.476888702655938E-2</c:v>
                </c:pt>
                <c:pt idx="5">
                  <c:v>4.6278093851519909E-2</c:v>
                </c:pt>
                <c:pt idx="6">
                  <c:v>5.074651275382052E-2</c:v>
                </c:pt>
                <c:pt idx="7">
                  <c:v>4.8133194643752084E-2</c:v>
                </c:pt>
                <c:pt idx="8">
                  <c:v>4.1796137057105512E-2</c:v>
                </c:pt>
                <c:pt idx="9">
                  <c:v>2.3817470569764812E-2</c:v>
                </c:pt>
                <c:pt idx="10">
                  <c:v>5.4330310423349104E-3</c:v>
                </c:pt>
                <c:pt idx="11">
                  <c:v>3.5551469182625177E-5</c:v>
                </c:pt>
                <c:pt idx="12">
                  <c:v>-3.3250072806074761E-3</c:v>
                </c:pt>
                <c:pt idx="13">
                  <c:v>-3.9866078604630087E-3</c:v>
                </c:pt>
                <c:pt idx="14">
                  <c:v>4.0788567033600695E-3</c:v>
                </c:pt>
                <c:pt idx="15">
                  <c:v>1.2827461200413227E-4</c:v>
                </c:pt>
                <c:pt idx="16">
                  <c:v>-6.0353201652145862E-3</c:v>
                </c:pt>
                <c:pt idx="17">
                  <c:v>-5.0579490755355864E-3</c:v>
                </c:pt>
                <c:pt idx="18">
                  <c:v>-9.4641537173797505E-3</c:v>
                </c:pt>
                <c:pt idx="19">
                  <c:v>-3.5656609128836363E-3</c:v>
                </c:pt>
                <c:pt idx="20">
                  <c:v>6.1146848339764422E-3</c:v>
                </c:pt>
                <c:pt idx="21">
                  <c:v>7.5774170440741874E-3</c:v>
                </c:pt>
                <c:pt idx="22">
                  <c:v>1.149361112800216E-2</c:v>
                </c:pt>
                <c:pt idx="23">
                  <c:v>1.0568913161239889E-2</c:v>
                </c:pt>
                <c:pt idx="24">
                  <c:v>1.7523084069974947E-2</c:v>
                </c:pt>
                <c:pt idx="25">
                  <c:v>2.191106697341369E-2</c:v>
                </c:pt>
                <c:pt idx="26">
                  <c:v>2.9018017598323492E-2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貨幣の流通速度!$C$43</c:f>
              <c:strCache>
                <c:ptCount val="1"/>
                <c:pt idx="0">
                  <c:v>m2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貨幣の流通速度!$C$44:$C$70</c:f>
              <c:numCache>
                <c:formatCode>0.000</c:formatCode>
                <c:ptCount val="27"/>
                <c:pt idx="0">
                  <c:v>1.8474964645678556E-2</c:v>
                </c:pt>
                <c:pt idx="1">
                  <c:v>1.9112890131021822E-2</c:v>
                </c:pt>
                <c:pt idx="2">
                  <c:v>2.0010292155112536E-2</c:v>
                </c:pt>
                <c:pt idx="3">
                  <c:v>1.936707335692155E-2</c:v>
                </c:pt>
                <c:pt idx="4">
                  <c:v>1.6161384866169852E-2</c:v>
                </c:pt>
                <c:pt idx="5">
                  <c:v>1.7377057567460441E-2</c:v>
                </c:pt>
                <c:pt idx="6">
                  <c:v>1.9353049090290193E-2</c:v>
                </c:pt>
                <c:pt idx="7">
                  <c:v>1.6059664674475012E-2</c:v>
                </c:pt>
                <c:pt idx="8">
                  <c:v>1.3445522342171924E-2</c:v>
                </c:pt>
                <c:pt idx="9">
                  <c:v>4.7100231812652891E-3</c:v>
                </c:pt>
                <c:pt idx="10">
                  <c:v>6.067419954164128E-3</c:v>
                </c:pt>
                <c:pt idx="11">
                  <c:v>9.99275602145425E-3</c:v>
                </c:pt>
                <c:pt idx="12">
                  <c:v>1.4748350642400416E-2</c:v>
                </c:pt>
                <c:pt idx="13">
                  <c:v>1.831455797905682E-2</c:v>
                </c:pt>
                <c:pt idx="14">
                  <c:v>1.9887755231876268E-2</c:v>
                </c:pt>
                <c:pt idx="15">
                  <c:v>2.2439612132690363E-2</c:v>
                </c:pt>
                <c:pt idx="16">
                  <c:v>2.0543702200146757E-2</c:v>
                </c:pt>
                <c:pt idx="17">
                  <c:v>2.2299963946560631E-2</c:v>
                </c:pt>
                <c:pt idx="18">
                  <c:v>1.8105468383033205E-2</c:v>
                </c:pt>
                <c:pt idx="19">
                  <c:v>2.1133796800172102E-2</c:v>
                </c:pt>
                <c:pt idx="20">
                  <c:v>2.6242905664404272E-2</c:v>
                </c:pt>
                <c:pt idx="21">
                  <c:v>2.8301417212260399E-2</c:v>
                </c:pt>
                <c:pt idx="22">
                  <c:v>3.25133024415028E-2</c:v>
                </c:pt>
                <c:pt idx="23">
                  <c:v>2.788522013756287E-2</c:v>
                </c:pt>
                <c:pt idx="24">
                  <c:v>2.958550500457157E-2</c:v>
                </c:pt>
                <c:pt idx="25">
                  <c:v>2.7669911216093291E-2</c:v>
                </c:pt>
                <c:pt idx="26">
                  <c:v>2.569645446965959E-2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貨幣の流通速度!$D$43</c:f>
              <c:strCache>
                <c:ptCount val="1"/>
                <c:pt idx="0">
                  <c:v>m3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貨幣の流通速度!$D$44:$D$70</c:f>
              <c:numCache>
                <c:formatCode>0.000</c:formatCode>
                <c:ptCount val="27"/>
                <c:pt idx="0">
                  <c:v>1.1513133379834908E-2</c:v>
                </c:pt>
                <c:pt idx="1">
                  <c:v>1.1267376968999685E-2</c:v>
                </c:pt>
                <c:pt idx="2">
                  <c:v>1.0389261330620582E-2</c:v>
                </c:pt>
                <c:pt idx="3">
                  <c:v>8.2691355583152867E-3</c:v>
                </c:pt>
                <c:pt idx="4">
                  <c:v>4.0264785251593839E-3</c:v>
                </c:pt>
                <c:pt idx="5">
                  <c:v>3.3463777952159818E-3</c:v>
                </c:pt>
                <c:pt idx="6">
                  <c:v>4.1670151204052141E-3</c:v>
                </c:pt>
                <c:pt idx="7">
                  <c:v>7.4018433684936401E-4</c:v>
                </c:pt>
                <c:pt idx="8">
                  <c:v>-6.438380413191124E-4</c:v>
                </c:pt>
                <c:pt idx="9">
                  <c:v>-6.7274082858492928E-3</c:v>
                </c:pt>
                <c:pt idx="10">
                  <c:v>-6.2287876825475033E-3</c:v>
                </c:pt>
                <c:pt idx="11">
                  <c:v>-3.2788559962278045E-3</c:v>
                </c:pt>
                <c:pt idx="12">
                  <c:v>6.8108808606860693E-4</c:v>
                </c:pt>
                <c:pt idx="13">
                  <c:v>3.3702969247865872E-3</c:v>
                </c:pt>
                <c:pt idx="14">
                  <c:v>6.2394320354095647E-3</c:v>
                </c:pt>
                <c:pt idx="15">
                  <c:v>7.8100559870320193E-3</c:v>
                </c:pt>
                <c:pt idx="16">
                  <c:v>6.8209615873088374E-3</c:v>
                </c:pt>
                <c:pt idx="17">
                  <c:v>8.9115842405661574E-3</c:v>
                </c:pt>
                <c:pt idx="18">
                  <c:v>6.3931956783100027E-3</c:v>
                </c:pt>
                <c:pt idx="19">
                  <c:v>1.1281629985318778E-2</c:v>
                </c:pt>
                <c:pt idx="20">
                  <c:v>1.713531227550805E-2</c:v>
                </c:pt>
                <c:pt idx="21">
                  <c:v>2.0181524027268784E-2</c:v>
                </c:pt>
                <c:pt idx="22">
                  <c:v>2.3571040410284551E-2</c:v>
                </c:pt>
                <c:pt idx="23">
                  <c:v>2.056843701781251E-2</c:v>
                </c:pt>
                <c:pt idx="24">
                  <c:v>2.2250112087376702E-2</c:v>
                </c:pt>
                <c:pt idx="25">
                  <c:v>2.0834055503690517E-2</c:v>
                </c:pt>
                <c:pt idx="26">
                  <c:v>1.9642015811812002E-2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34336"/>
        <c:axId val="211135872"/>
      </c:lineChart>
      <c:dateAx>
        <c:axId val="2111343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211135872"/>
        <c:crosses val="autoZero"/>
        <c:auto val="1"/>
        <c:lblOffset val="100"/>
        <c:baseTimeUnit val="months"/>
      </c:dateAx>
      <c:valAx>
        <c:axId val="21113587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134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GDP!$F$4</c:f>
              <c:strCache>
                <c:ptCount val="1"/>
                <c:pt idx="0">
                  <c:v>実質GDP</c:v>
                </c:pt>
              </c:strCache>
            </c:strRef>
          </c:tx>
          <c:marker>
            <c:symbol val="none"/>
          </c:marker>
          <c:xVal>
            <c:numRef>
              <c:f>GDP!$A$5:$A$35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GDP!$F$5:$F$35</c:f>
              <c:numCache>
                <c:formatCode>0.00%</c:formatCode>
                <c:ptCount val="31"/>
                <c:pt idx="1">
                  <c:v>3.9394654350682456E-2</c:v>
                </c:pt>
                <c:pt idx="2">
                  <c:v>3.1370286831938987E-2</c:v>
                </c:pt>
                <c:pt idx="3">
                  <c:v>3.526847304232672E-2</c:v>
                </c:pt>
                <c:pt idx="4">
                  <c:v>4.7626110107904296E-2</c:v>
                </c:pt>
                <c:pt idx="5">
                  <c:v>6.2810020750607487E-2</c:v>
                </c:pt>
                <c:pt idx="6">
                  <c:v>1.8898822347296118E-2</c:v>
                </c:pt>
                <c:pt idx="7">
                  <c:v>6.0988023728666629E-2</c:v>
                </c:pt>
                <c:pt idx="8">
                  <c:v>6.4012056070627432E-2</c:v>
                </c:pt>
                <c:pt idx="9">
                  <c:v>4.5709158259792382E-2</c:v>
                </c:pt>
                <c:pt idx="10">
                  <c:v>6.201769452363215E-2</c:v>
                </c:pt>
                <c:pt idx="11">
                  <c:v>2.3382074095923633E-2</c:v>
                </c:pt>
                <c:pt idx="12">
                  <c:v>7.1271607403631254E-3</c:v>
                </c:pt>
                <c:pt idx="13">
                  <c:v>-4.7944616535042783E-3</c:v>
                </c:pt>
                <c:pt idx="14">
                  <c:v>1.4983329289148362E-2</c:v>
                </c:pt>
                <c:pt idx="15">
                  <c:v>2.2814471618226362E-2</c:v>
                </c:pt>
                <c:pt idx="16">
                  <c:v>2.8801964959817683E-2</c:v>
                </c:pt>
                <c:pt idx="17">
                  <c:v>-1.988189190287315E-4</c:v>
                </c:pt>
                <c:pt idx="18">
                  <c:v>-1.4846152390789791E-2</c:v>
                </c:pt>
                <c:pt idx="19">
                  <c:v>7.3325750822794689E-3</c:v>
                </c:pt>
                <c:pt idx="20">
                  <c:v>2.5500929218553958E-2</c:v>
                </c:pt>
                <c:pt idx="21">
                  <c:v>-7.9197518936581224E-3</c:v>
                </c:pt>
                <c:pt idx="22">
                  <c:v>1.075999142773143E-2</c:v>
                </c:pt>
                <c:pt idx="23">
                  <c:v>2.1099971618190994E-2</c:v>
                </c:pt>
                <c:pt idx="24">
                  <c:v>1.9832227475884867E-2</c:v>
                </c:pt>
                <c:pt idx="25">
                  <c:v>2.2813540580964853E-2</c:v>
                </c:pt>
                <c:pt idx="26">
                  <c:v>2.3045953023691057E-2</c:v>
                </c:pt>
                <c:pt idx="27">
                  <c:v>1.8189558615586465E-2</c:v>
                </c:pt>
                <c:pt idx="28">
                  <c:v>-4.0814015501670964E-2</c:v>
                </c:pt>
                <c:pt idx="29">
                  <c:v>-2.4314197478581212E-2</c:v>
                </c:pt>
                <c:pt idx="30">
                  <c:v>2.2823393940798464E-2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GDP!$H$4</c:f>
              <c:strCache>
                <c:ptCount val="1"/>
                <c:pt idx="0">
                  <c:v>1人あたり実質GDP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GDP!$A$5:$A$35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GDP!$H$5:$H$35</c:f>
              <c:numCache>
                <c:formatCode>0.00%</c:formatCode>
                <c:ptCount val="31"/>
                <c:pt idx="1">
                  <c:v>3.1971792151879397E-2</c:v>
                </c:pt>
                <c:pt idx="2">
                  <c:v>2.4194962924156682E-2</c:v>
                </c:pt>
                <c:pt idx="3">
                  <c:v>2.8270606908122664E-2</c:v>
                </c:pt>
                <c:pt idx="4">
                  <c:v>4.0929593099692019E-2</c:v>
                </c:pt>
                <c:pt idx="5">
                  <c:v>5.6277701975248284E-2</c:v>
                </c:pt>
                <c:pt idx="6">
                  <c:v>1.378171581717802E-2</c:v>
                </c:pt>
                <c:pt idx="7">
                  <c:v>5.5962523963952293E-2</c:v>
                </c:pt>
                <c:pt idx="8">
                  <c:v>5.9625807340563108E-2</c:v>
                </c:pt>
                <c:pt idx="9">
                  <c:v>4.1804883167064766E-2</c:v>
                </c:pt>
                <c:pt idx="10">
                  <c:v>5.8529500236905285E-2</c:v>
                </c:pt>
                <c:pt idx="11">
                  <c:v>1.9341355517451309E-2</c:v>
                </c:pt>
                <c:pt idx="12">
                  <c:v>3.3595396456509441E-3</c:v>
                </c:pt>
                <c:pt idx="13">
                  <c:v>-7.7496974882907965E-3</c:v>
                </c:pt>
                <c:pt idx="14">
                  <c:v>1.2333750007804456E-2</c:v>
                </c:pt>
                <c:pt idx="15">
                  <c:v>2.0330132892069308E-2</c:v>
                </c:pt>
                <c:pt idx="16">
                  <c:v>2.6439608927484759E-2</c:v>
                </c:pt>
                <c:pt idx="17">
                  <c:v>-2.5604853502385616E-3</c:v>
                </c:pt>
                <c:pt idx="18">
                  <c:v>-1.7299845397913183E-2</c:v>
                </c:pt>
                <c:pt idx="19">
                  <c:v>5.7818171726340406E-3</c:v>
                </c:pt>
                <c:pt idx="20">
                  <c:v>2.3408334000335262E-2</c:v>
                </c:pt>
                <c:pt idx="21">
                  <c:v>-1.095873597076924E-2</c:v>
                </c:pt>
                <c:pt idx="22">
                  <c:v>9.4121634423625089E-3</c:v>
                </c:pt>
                <c:pt idx="23">
                  <c:v>1.9436707924544105E-2</c:v>
                </c:pt>
                <c:pt idx="24">
                  <c:v>1.9090020544387576E-2</c:v>
                </c:pt>
                <c:pt idx="25">
                  <c:v>2.2965640146356936E-2</c:v>
                </c:pt>
                <c:pt idx="26">
                  <c:v>2.3029939155756241E-2</c:v>
                </c:pt>
                <c:pt idx="27">
                  <c:v>1.8181589752866323E-2</c:v>
                </c:pt>
                <c:pt idx="28">
                  <c:v>-4.0220589971681875E-2</c:v>
                </c:pt>
                <c:pt idx="29">
                  <c:v>-2.2921563049447036E-2</c:v>
                </c:pt>
                <c:pt idx="30">
                  <c:v>2.5509616290740444E-2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2064"/>
        <c:axId val="207673600"/>
      </c:scatterChart>
      <c:valAx>
        <c:axId val="207672064"/>
        <c:scaling>
          <c:orientation val="minMax"/>
          <c:max val="2010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crossAx val="207673600"/>
        <c:crosses val="autoZero"/>
        <c:crossBetween val="midCat"/>
      </c:valAx>
      <c:valAx>
        <c:axId val="207673600"/>
        <c:scaling>
          <c:orientation val="minMax"/>
          <c:max val="7.0000000000000007E-2"/>
          <c:min val="-5.000000000000001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767206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貨幣の流通速度!$D$43</c:f>
              <c:strCache>
                <c:ptCount val="1"/>
                <c:pt idx="0">
                  <c:v>m3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貨幣の流通速度!$D$44:$D$70</c:f>
              <c:numCache>
                <c:formatCode>0.000</c:formatCode>
                <c:ptCount val="27"/>
                <c:pt idx="0">
                  <c:v>1.1513133379834908E-2</c:v>
                </c:pt>
                <c:pt idx="1">
                  <c:v>1.1267376968999685E-2</c:v>
                </c:pt>
                <c:pt idx="2">
                  <c:v>1.0389261330620582E-2</c:v>
                </c:pt>
                <c:pt idx="3">
                  <c:v>8.2691355583152867E-3</c:v>
                </c:pt>
                <c:pt idx="4">
                  <c:v>4.0264785251593839E-3</c:v>
                </c:pt>
                <c:pt idx="5">
                  <c:v>3.3463777952159818E-3</c:v>
                </c:pt>
                <c:pt idx="6">
                  <c:v>4.1670151204052141E-3</c:v>
                </c:pt>
                <c:pt idx="7">
                  <c:v>7.4018433684936401E-4</c:v>
                </c:pt>
                <c:pt idx="8">
                  <c:v>-6.438380413191124E-4</c:v>
                </c:pt>
                <c:pt idx="9">
                  <c:v>-6.7274082858492928E-3</c:v>
                </c:pt>
                <c:pt idx="10">
                  <c:v>-6.2287876825475033E-3</c:v>
                </c:pt>
                <c:pt idx="11">
                  <c:v>-3.2788559962278045E-3</c:v>
                </c:pt>
                <c:pt idx="12">
                  <c:v>6.8108808606860693E-4</c:v>
                </c:pt>
                <c:pt idx="13">
                  <c:v>3.3702969247865872E-3</c:v>
                </c:pt>
                <c:pt idx="14">
                  <c:v>6.2394320354095647E-3</c:v>
                </c:pt>
                <c:pt idx="15">
                  <c:v>7.8100559870320193E-3</c:v>
                </c:pt>
                <c:pt idx="16">
                  <c:v>6.8209615873088374E-3</c:v>
                </c:pt>
                <c:pt idx="17">
                  <c:v>8.9115842405661574E-3</c:v>
                </c:pt>
                <c:pt idx="18">
                  <c:v>6.3931956783100027E-3</c:v>
                </c:pt>
                <c:pt idx="19">
                  <c:v>1.1281629985318778E-2</c:v>
                </c:pt>
                <c:pt idx="20">
                  <c:v>1.713531227550805E-2</c:v>
                </c:pt>
                <c:pt idx="21">
                  <c:v>2.0181524027268784E-2</c:v>
                </c:pt>
                <c:pt idx="22">
                  <c:v>2.3571040410284551E-2</c:v>
                </c:pt>
                <c:pt idx="23">
                  <c:v>2.056843701781251E-2</c:v>
                </c:pt>
                <c:pt idx="24">
                  <c:v>2.2250112087376702E-2</c:v>
                </c:pt>
                <c:pt idx="25">
                  <c:v>2.0834055503690517E-2</c:v>
                </c:pt>
                <c:pt idx="26">
                  <c:v>1.9642015811812002E-2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貨幣の流通速度!$F$43</c:f>
              <c:strCache>
                <c:ptCount val="1"/>
                <c:pt idx="0">
                  <c:v>py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貨幣の流通速度!$F$44:$F$70</c:f>
              <c:numCache>
                <c:formatCode>0.000</c:formatCode>
                <c:ptCount val="27"/>
                <c:pt idx="0">
                  <c:v>1.5904564424091071E-2</c:v>
                </c:pt>
                <c:pt idx="1">
                  <c:v>1.6236022332644557E-2</c:v>
                </c:pt>
                <c:pt idx="2">
                  <c:v>5.2838027400796406E-3</c:v>
                </c:pt>
                <c:pt idx="3">
                  <c:v>1.3371629063425139E-3</c:v>
                </c:pt>
                <c:pt idx="4">
                  <c:v>9.5395710014454359E-3</c:v>
                </c:pt>
                <c:pt idx="5">
                  <c:v>5.9836597854989538E-3</c:v>
                </c:pt>
                <c:pt idx="6">
                  <c:v>1.0162067321212441E-2</c:v>
                </c:pt>
                <c:pt idx="7">
                  <c:v>1.1955825521678039E-2</c:v>
                </c:pt>
                <c:pt idx="8">
                  <c:v>8.5311546044199594E-3</c:v>
                </c:pt>
                <c:pt idx="9">
                  <c:v>8.9664671224112015E-3</c:v>
                </c:pt>
                <c:pt idx="10">
                  <c:v>1.5191127854813984E-2</c:v>
                </c:pt>
                <c:pt idx="11">
                  <c:v>2.9067818672914789E-2</c:v>
                </c:pt>
                <c:pt idx="12">
                  <c:v>1.7194297861896125E-2</c:v>
                </c:pt>
                <c:pt idx="13">
                  <c:v>1.215831464943795E-2</c:v>
                </c:pt>
                <c:pt idx="14">
                  <c:v>6.7371053472840012E-3</c:v>
                </c:pt>
                <c:pt idx="15">
                  <c:v>2.2444657199169947E-3</c:v>
                </c:pt>
                <c:pt idx="16">
                  <c:v>-1.7376894529060861E-2</c:v>
                </c:pt>
                <c:pt idx="17">
                  <c:v>-2.7714297784625804E-2</c:v>
                </c:pt>
                <c:pt idx="18">
                  <c:v>-4.2318647058649496E-2</c:v>
                </c:pt>
                <c:pt idx="19">
                  <c:v>-9.7116258377191303E-2</c:v>
                </c:pt>
                <c:pt idx="20">
                  <c:v>-6.8142553985299739E-2</c:v>
                </c:pt>
                <c:pt idx="21">
                  <c:v>-6.1760216169774555E-2</c:v>
                </c:pt>
                <c:pt idx="22">
                  <c:v>-3.8593673555983352E-2</c:v>
                </c:pt>
                <c:pt idx="23">
                  <c:v>2.7112267835972117E-2</c:v>
                </c:pt>
                <c:pt idx="24">
                  <c:v>1.1531772302325275E-2</c:v>
                </c:pt>
                <c:pt idx="25">
                  <c:v>2.6977197740744831E-2</c:v>
                </c:pt>
                <c:pt idx="26">
                  <c:v>5.5888512386395835E-3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貨幣の流通速度!$G$43</c:f>
              <c:strCache>
                <c:ptCount val="1"/>
                <c:pt idx="0">
                  <c:v>p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貨幣の流通速度!$G$44:$G$70</c:f>
              <c:numCache>
                <c:formatCode>0.000</c:formatCode>
                <c:ptCount val="27"/>
                <c:pt idx="0">
                  <c:v>-1.5384615384615385E-2</c:v>
                </c:pt>
                <c:pt idx="1">
                  <c:v>-1.1714589989350464E-2</c:v>
                </c:pt>
                <c:pt idx="2">
                  <c:v>-3.1023784901757718E-3</c:v>
                </c:pt>
                <c:pt idx="3">
                  <c:v>-8.5653104925054752E-3</c:v>
                </c:pt>
                <c:pt idx="4">
                  <c:v>-1.0416666666666666E-2</c:v>
                </c:pt>
                <c:pt idx="5">
                  <c:v>-1.4008620689655141E-2</c:v>
                </c:pt>
                <c:pt idx="6">
                  <c:v>-1.659751037344407E-2</c:v>
                </c:pt>
                <c:pt idx="7">
                  <c:v>-1.2958963282937244E-2</c:v>
                </c:pt>
                <c:pt idx="8">
                  <c:v>-1.1578947368420993E-2</c:v>
                </c:pt>
                <c:pt idx="9">
                  <c:v>-7.6502732240437471E-3</c:v>
                </c:pt>
                <c:pt idx="10">
                  <c:v>-4.2194092827003322E-3</c:v>
                </c:pt>
                <c:pt idx="11">
                  <c:v>-6.5645514223195674E-3</c:v>
                </c:pt>
                <c:pt idx="12">
                  <c:v>-6.3897763578275668E-3</c:v>
                </c:pt>
                <c:pt idx="13">
                  <c:v>-4.4052863436122407E-3</c:v>
                </c:pt>
                <c:pt idx="14">
                  <c:v>-1.271186440677969E-2</c:v>
                </c:pt>
                <c:pt idx="15">
                  <c:v>-1.1013215859030838E-2</c:v>
                </c:pt>
                <c:pt idx="16">
                  <c:v>-1.3933547695605543E-2</c:v>
                </c:pt>
                <c:pt idx="17">
                  <c:v>-1.7699115044247881E-2</c:v>
                </c:pt>
                <c:pt idx="18">
                  <c:v>3.218884120171643E-3</c:v>
                </c:pt>
                <c:pt idx="19">
                  <c:v>6.6815144766147949E-3</c:v>
                </c:pt>
                <c:pt idx="20">
                  <c:v>1.0869565217390686E-3</c:v>
                </c:pt>
                <c:pt idx="21">
                  <c:v>1.1261261261262222E-3</c:v>
                </c:pt>
                <c:pt idx="22">
                  <c:v>-2.4598930481283393E-2</c:v>
                </c:pt>
                <c:pt idx="23">
                  <c:v>-2.7654867256637166E-2</c:v>
                </c:pt>
                <c:pt idx="24">
                  <c:v>-1.845819761129195E-2</c:v>
                </c:pt>
                <c:pt idx="25">
                  <c:v>-2.0247469066366829E-2</c:v>
                </c:pt>
                <c:pt idx="26">
                  <c:v>-1.5350877192982518E-2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74144"/>
        <c:axId val="211175680"/>
      </c:lineChart>
      <c:dateAx>
        <c:axId val="2111741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211175680"/>
        <c:crosses val="autoZero"/>
        <c:auto val="1"/>
        <c:lblOffset val="100"/>
        <c:baseTimeUnit val="months"/>
      </c:dateAx>
      <c:valAx>
        <c:axId val="21117568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174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貨幣の流通速度!$B$43</c:f>
              <c:strCache>
                <c:ptCount val="1"/>
                <c:pt idx="0">
                  <c:v>m1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貨幣の流通速度!$B$44:$B$70</c:f>
              <c:numCache>
                <c:formatCode>0.000</c:formatCode>
                <c:ptCount val="27"/>
                <c:pt idx="0">
                  <c:v>4.1674803315455033E-2</c:v>
                </c:pt>
                <c:pt idx="1">
                  <c:v>4.1926727347042038E-2</c:v>
                </c:pt>
                <c:pt idx="2">
                  <c:v>4.3799936638851712E-2</c:v>
                </c:pt>
                <c:pt idx="3">
                  <c:v>4.4388124163895031E-2</c:v>
                </c:pt>
                <c:pt idx="4">
                  <c:v>4.476888702655938E-2</c:v>
                </c:pt>
                <c:pt idx="5">
                  <c:v>4.6278093851519909E-2</c:v>
                </c:pt>
                <c:pt idx="6">
                  <c:v>5.074651275382052E-2</c:v>
                </c:pt>
                <c:pt idx="7">
                  <c:v>4.8133194643752084E-2</c:v>
                </c:pt>
                <c:pt idx="8">
                  <c:v>4.1796137057105512E-2</c:v>
                </c:pt>
                <c:pt idx="9">
                  <c:v>2.3817470569764812E-2</c:v>
                </c:pt>
                <c:pt idx="10">
                  <c:v>5.4330310423349104E-3</c:v>
                </c:pt>
                <c:pt idx="11">
                  <c:v>3.5551469182625177E-5</c:v>
                </c:pt>
                <c:pt idx="12">
                  <c:v>-3.3250072806074761E-3</c:v>
                </c:pt>
                <c:pt idx="13">
                  <c:v>-3.9866078604630087E-3</c:v>
                </c:pt>
                <c:pt idx="14">
                  <c:v>4.0788567033600695E-3</c:v>
                </c:pt>
                <c:pt idx="15">
                  <c:v>1.2827461200413227E-4</c:v>
                </c:pt>
                <c:pt idx="16">
                  <c:v>-6.0353201652145862E-3</c:v>
                </c:pt>
                <c:pt idx="17">
                  <c:v>-5.0579490755355864E-3</c:v>
                </c:pt>
                <c:pt idx="18">
                  <c:v>-9.4641537173797505E-3</c:v>
                </c:pt>
                <c:pt idx="19">
                  <c:v>-3.5656609128836363E-3</c:v>
                </c:pt>
                <c:pt idx="20">
                  <c:v>6.1146848339764422E-3</c:v>
                </c:pt>
                <c:pt idx="21">
                  <c:v>7.5774170440741874E-3</c:v>
                </c:pt>
                <c:pt idx="22">
                  <c:v>1.149361112800216E-2</c:v>
                </c:pt>
                <c:pt idx="23">
                  <c:v>1.0568913161239889E-2</c:v>
                </c:pt>
                <c:pt idx="24">
                  <c:v>1.7523084069974947E-2</c:v>
                </c:pt>
                <c:pt idx="25">
                  <c:v>2.191106697341369E-2</c:v>
                </c:pt>
                <c:pt idx="26">
                  <c:v>2.9018017598323492E-2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貨幣の流通速度!$F$43</c:f>
              <c:strCache>
                <c:ptCount val="1"/>
                <c:pt idx="0">
                  <c:v>py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貨幣の流通速度!$F$44:$F$70</c:f>
              <c:numCache>
                <c:formatCode>0.000</c:formatCode>
                <c:ptCount val="27"/>
                <c:pt idx="0">
                  <c:v>1.5904564424091071E-2</c:v>
                </c:pt>
                <c:pt idx="1">
                  <c:v>1.6236022332644557E-2</c:v>
                </c:pt>
                <c:pt idx="2">
                  <c:v>5.2838027400796406E-3</c:v>
                </c:pt>
                <c:pt idx="3">
                  <c:v>1.3371629063425139E-3</c:v>
                </c:pt>
                <c:pt idx="4">
                  <c:v>9.5395710014454359E-3</c:v>
                </c:pt>
                <c:pt idx="5">
                  <c:v>5.9836597854989538E-3</c:v>
                </c:pt>
                <c:pt idx="6">
                  <c:v>1.0162067321212441E-2</c:v>
                </c:pt>
                <c:pt idx="7">
                  <c:v>1.1955825521678039E-2</c:v>
                </c:pt>
                <c:pt idx="8">
                  <c:v>8.5311546044199594E-3</c:v>
                </c:pt>
                <c:pt idx="9">
                  <c:v>8.9664671224112015E-3</c:v>
                </c:pt>
                <c:pt idx="10">
                  <c:v>1.5191127854813984E-2</c:v>
                </c:pt>
                <c:pt idx="11">
                  <c:v>2.9067818672914789E-2</c:v>
                </c:pt>
                <c:pt idx="12">
                  <c:v>1.7194297861896125E-2</c:v>
                </c:pt>
                <c:pt idx="13">
                  <c:v>1.215831464943795E-2</c:v>
                </c:pt>
                <c:pt idx="14">
                  <c:v>6.7371053472840012E-3</c:v>
                </c:pt>
                <c:pt idx="15">
                  <c:v>2.2444657199169947E-3</c:v>
                </c:pt>
                <c:pt idx="16">
                  <c:v>-1.7376894529060861E-2</c:v>
                </c:pt>
                <c:pt idx="17">
                  <c:v>-2.7714297784625804E-2</c:v>
                </c:pt>
                <c:pt idx="18">
                  <c:v>-4.2318647058649496E-2</c:v>
                </c:pt>
                <c:pt idx="19">
                  <c:v>-9.7116258377191303E-2</c:v>
                </c:pt>
                <c:pt idx="20">
                  <c:v>-6.8142553985299739E-2</c:v>
                </c:pt>
                <c:pt idx="21">
                  <c:v>-6.1760216169774555E-2</c:v>
                </c:pt>
                <c:pt idx="22">
                  <c:v>-3.8593673555983352E-2</c:v>
                </c:pt>
                <c:pt idx="23">
                  <c:v>2.7112267835972117E-2</c:v>
                </c:pt>
                <c:pt idx="24">
                  <c:v>1.1531772302325275E-2</c:v>
                </c:pt>
                <c:pt idx="25">
                  <c:v>2.6977197740744831E-2</c:v>
                </c:pt>
                <c:pt idx="26">
                  <c:v>5.5888512386395835E-3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貨幣の流通速度!$G$43</c:f>
              <c:strCache>
                <c:ptCount val="1"/>
                <c:pt idx="0">
                  <c:v>p</c:v>
                </c:pt>
              </c:strCache>
            </c:strRef>
          </c:tx>
          <c:marker>
            <c:symbol val="none"/>
          </c:marker>
          <c:cat>
            <c:numRef>
              <c:f>貨幣の流通速度!$A$44:$A$70</c:f>
              <c:numCache>
                <c:formatCode>[$-409]mmm\-yy;@</c:formatCode>
                <c:ptCount val="27"/>
                <c:pt idx="0">
                  <c:v>38139</c:v>
                </c:pt>
                <c:pt idx="1">
                  <c:v>38231</c:v>
                </c:pt>
                <c:pt idx="2">
                  <c:v>38322</c:v>
                </c:pt>
                <c:pt idx="3">
                  <c:v>38412</c:v>
                </c:pt>
                <c:pt idx="4">
                  <c:v>38504</c:v>
                </c:pt>
                <c:pt idx="5">
                  <c:v>38596</c:v>
                </c:pt>
                <c:pt idx="6">
                  <c:v>38687</c:v>
                </c:pt>
                <c:pt idx="7">
                  <c:v>38777</c:v>
                </c:pt>
                <c:pt idx="8">
                  <c:v>38869</c:v>
                </c:pt>
                <c:pt idx="9">
                  <c:v>38961</c:v>
                </c:pt>
                <c:pt idx="10">
                  <c:v>39052</c:v>
                </c:pt>
                <c:pt idx="11">
                  <c:v>39142</c:v>
                </c:pt>
                <c:pt idx="12">
                  <c:v>39234</c:v>
                </c:pt>
                <c:pt idx="13">
                  <c:v>39326</c:v>
                </c:pt>
                <c:pt idx="14">
                  <c:v>39417</c:v>
                </c:pt>
                <c:pt idx="15">
                  <c:v>39508</c:v>
                </c:pt>
                <c:pt idx="16">
                  <c:v>39600</c:v>
                </c:pt>
                <c:pt idx="17">
                  <c:v>39692</c:v>
                </c:pt>
                <c:pt idx="18">
                  <c:v>39783</c:v>
                </c:pt>
                <c:pt idx="19">
                  <c:v>39873</c:v>
                </c:pt>
                <c:pt idx="20">
                  <c:v>39965</c:v>
                </c:pt>
                <c:pt idx="21">
                  <c:v>40057</c:v>
                </c:pt>
                <c:pt idx="22">
                  <c:v>40148</c:v>
                </c:pt>
                <c:pt idx="23">
                  <c:v>40238</c:v>
                </c:pt>
                <c:pt idx="24">
                  <c:v>40330</c:v>
                </c:pt>
                <c:pt idx="25">
                  <c:v>40422</c:v>
                </c:pt>
                <c:pt idx="26">
                  <c:v>40513</c:v>
                </c:pt>
              </c:numCache>
            </c:numRef>
          </c:cat>
          <c:val>
            <c:numRef>
              <c:f>貨幣の流通速度!$G$44:$G$70</c:f>
              <c:numCache>
                <c:formatCode>0.000</c:formatCode>
                <c:ptCount val="27"/>
                <c:pt idx="0">
                  <c:v>-1.5384615384615385E-2</c:v>
                </c:pt>
                <c:pt idx="1">
                  <c:v>-1.1714589989350464E-2</c:v>
                </c:pt>
                <c:pt idx="2">
                  <c:v>-3.1023784901757718E-3</c:v>
                </c:pt>
                <c:pt idx="3">
                  <c:v>-8.5653104925054752E-3</c:v>
                </c:pt>
                <c:pt idx="4">
                  <c:v>-1.0416666666666666E-2</c:v>
                </c:pt>
                <c:pt idx="5">
                  <c:v>-1.4008620689655141E-2</c:v>
                </c:pt>
                <c:pt idx="6">
                  <c:v>-1.659751037344407E-2</c:v>
                </c:pt>
                <c:pt idx="7">
                  <c:v>-1.2958963282937244E-2</c:v>
                </c:pt>
                <c:pt idx="8">
                  <c:v>-1.1578947368420993E-2</c:v>
                </c:pt>
                <c:pt idx="9">
                  <c:v>-7.6502732240437471E-3</c:v>
                </c:pt>
                <c:pt idx="10">
                  <c:v>-4.2194092827003322E-3</c:v>
                </c:pt>
                <c:pt idx="11">
                  <c:v>-6.5645514223195674E-3</c:v>
                </c:pt>
                <c:pt idx="12">
                  <c:v>-6.3897763578275668E-3</c:v>
                </c:pt>
                <c:pt idx="13">
                  <c:v>-4.4052863436122407E-3</c:v>
                </c:pt>
                <c:pt idx="14">
                  <c:v>-1.271186440677969E-2</c:v>
                </c:pt>
                <c:pt idx="15">
                  <c:v>-1.1013215859030838E-2</c:v>
                </c:pt>
                <c:pt idx="16">
                  <c:v>-1.3933547695605543E-2</c:v>
                </c:pt>
                <c:pt idx="17">
                  <c:v>-1.7699115044247881E-2</c:v>
                </c:pt>
                <c:pt idx="18">
                  <c:v>3.218884120171643E-3</c:v>
                </c:pt>
                <c:pt idx="19">
                  <c:v>6.6815144766147949E-3</c:v>
                </c:pt>
                <c:pt idx="20">
                  <c:v>1.0869565217390686E-3</c:v>
                </c:pt>
                <c:pt idx="21">
                  <c:v>1.1261261261262222E-3</c:v>
                </c:pt>
                <c:pt idx="22">
                  <c:v>-2.4598930481283393E-2</c:v>
                </c:pt>
                <c:pt idx="23">
                  <c:v>-2.7654867256637166E-2</c:v>
                </c:pt>
                <c:pt idx="24">
                  <c:v>-1.845819761129195E-2</c:v>
                </c:pt>
                <c:pt idx="25">
                  <c:v>-2.0247469066366829E-2</c:v>
                </c:pt>
                <c:pt idx="26">
                  <c:v>-1.5350877192982518E-2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97312"/>
        <c:axId val="211211392"/>
      </c:lineChart>
      <c:dateAx>
        <c:axId val="2111973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211211392"/>
        <c:crosses val="autoZero"/>
        <c:auto val="1"/>
        <c:lblOffset val="100"/>
        <c:baseTimeUnit val="months"/>
      </c:dateAx>
      <c:valAx>
        <c:axId val="2112113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197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</a:t>
            </a:r>
            <a:r>
              <a:rPr lang="en-US" altLang="ja-JP"/>
              <a:t>GDP</a:t>
            </a:r>
            <a:endParaRPr lang="ja-JP" alt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'GDP(2)'!$B$5</c:f>
              <c:strCache>
                <c:ptCount val="1"/>
                <c:pt idx="0">
                  <c:v>PY1</c:v>
                </c:pt>
              </c:strCache>
            </c:strRef>
          </c:tx>
          <c:marker>
            <c:symbol val="none"/>
          </c:marker>
          <c:xVal>
            <c:numRef>
              <c:f>'GDP(2)'!$A$6:$A$61</c:f>
              <c:numCache>
                <c:formatCode>General</c:formatCode>
                <c:ptCount val="5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</c:numCache>
            </c:numRef>
          </c:xVal>
          <c:yVal>
            <c:numRef>
              <c:f>'GDP(2)'!$B$6:$B$61</c:f>
              <c:numCache>
                <c:formatCode>General</c:formatCode>
                <c:ptCount val="56"/>
                <c:pt idx="0">
                  <c:v>8399.1</c:v>
                </c:pt>
                <c:pt idx="1">
                  <c:v>9446.7999999999993</c:v>
                </c:pt>
                <c:pt idx="2">
                  <c:v>10874.2</c:v>
                </c:pt>
                <c:pt idx="3">
                  <c:v>11545.4</c:v>
                </c:pt>
                <c:pt idx="4">
                  <c:v>13188.6</c:v>
                </c:pt>
                <c:pt idx="5">
                  <c:v>15998</c:v>
                </c:pt>
                <c:pt idx="6">
                  <c:v>19306.599999999999</c:v>
                </c:pt>
                <c:pt idx="7">
                  <c:v>21900.799999999999</c:v>
                </c:pt>
                <c:pt idx="8">
                  <c:v>25054.6</c:v>
                </c:pt>
                <c:pt idx="9">
                  <c:v>29446.1</c:v>
                </c:pt>
                <c:pt idx="10">
                  <c:v>32772.800000000003</c:v>
                </c:pt>
                <c:pt idx="11">
                  <c:v>38073.300000000003</c:v>
                </c:pt>
                <c:pt idx="12">
                  <c:v>44626.1</c:v>
                </c:pt>
                <c:pt idx="13">
                  <c:v>52825.1</c:v>
                </c:pt>
                <c:pt idx="14">
                  <c:v>62065.9</c:v>
                </c:pt>
                <c:pt idx="15">
                  <c:v>73188.399999999994</c:v>
                </c:pt>
                <c:pt idx="16">
                  <c:v>80591.899999999994</c:v>
                </c:pt>
                <c:pt idx="17">
                  <c:v>92400.8</c:v>
                </c:pt>
                <c:pt idx="18">
                  <c:v>112519.5</c:v>
                </c:pt>
                <c:pt idx="19">
                  <c:v>133996.79999999999</c:v>
                </c:pt>
                <c:pt idx="20">
                  <c:v>148169.9</c:v>
                </c:pt>
                <c:pt idx="21">
                  <c:v>166416.9</c:v>
                </c:pt>
                <c:pt idx="22">
                  <c:v>185530.1</c:v>
                </c:pt>
                <c:pt idx="23">
                  <c:v>204474.5</c:v>
                </c:pt>
                <c:pt idx="24">
                  <c:v>221824.5</c:v>
                </c:pt>
                <c:pt idx="25">
                  <c:v>240098.5</c:v>
                </c:pt>
                <c:pt idx="26">
                  <c:v>257416.5</c:v>
                </c:pt>
                <c:pt idx="27">
                  <c:v>270669.3</c:v>
                </c:pt>
                <c:pt idx="28">
                  <c:v>282078.2</c:v>
                </c:pt>
                <c:pt idx="29">
                  <c:v>301048.2</c:v>
                </c:pt>
                <c:pt idx="30">
                  <c:v>321555.90000000002</c:v>
                </c:pt>
                <c:pt idx="31">
                  <c:v>336686.4</c:v>
                </c:pt>
                <c:pt idx="32">
                  <c:v>351813.5</c:v>
                </c:pt>
                <c:pt idx="33">
                  <c:v>376275.3</c:v>
                </c:pt>
                <c:pt idx="34">
                  <c:v>402847.7</c:v>
                </c:pt>
                <c:pt idx="35">
                  <c:v>432971.9</c:v>
                </c:pt>
                <c:pt idx="36">
                  <c:v>461488.9</c:v>
                </c:pt>
                <c:pt idx="37">
                  <c:v>475288.5</c:v>
                </c:pt>
                <c:pt idx="38">
                  <c:v>479761.7</c:v>
                </c:pt>
                <c:pt idx="39">
                  <c:v>483201.6</c:v>
                </c:pt>
                <c:pt idx="40">
                  <c:v>487211.6</c:v>
                </c:pt>
                <c:pt idx="41">
                  <c:v>505767.1</c:v>
                </c:pt>
                <c:pt idx="42">
                  <c:v>516136.6</c:v>
                </c:pt>
                <c:pt idx="43">
                  <c:v>505713.8</c:v>
                </c:pt>
                <c:pt idx="44">
                  <c:v>500626</c:v>
                </c:pt>
                <c:pt idx="45">
                  <c:v>496643.9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'GDP(2)'!$C$5</c:f>
              <c:strCache>
                <c:ptCount val="1"/>
                <c:pt idx="0">
                  <c:v>PY2</c:v>
                </c:pt>
              </c:strCache>
            </c:strRef>
          </c:tx>
          <c:marker>
            <c:symbol val="none"/>
          </c:marker>
          <c:xVal>
            <c:numRef>
              <c:f>'GDP(2)'!$A$6:$A$61</c:f>
              <c:numCache>
                <c:formatCode>General</c:formatCode>
                <c:ptCount val="5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</c:numCache>
            </c:numRef>
          </c:xVal>
          <c:yVal>
            <c:numRef>
              <c:f>'GDP(2)'!$C$6:$C$61</c:f>
              <c:numCache>
                <c:formatCode>General</c:formatCode>
                <c:ptCount val="56"/>
                <c:pt idx="25" formatCode="#,##0.00">
                  <c:v>248375.9</c:v>
                </c:pt>
                <c:pt idx="26" formatCode="#,##0.00">
                  <c:v>264641.7</c:v>
                </c:pt>
                <c:pt idx="27" formatCode="#,##0.00">
                  <c:v>276162.8</c:v>
                </c:pt>
                <c:pt idx="28" formatCode="#,##0.00">
                  <c:v>288772.7</c:v>
                </c:pt>
                <c:pt idx="29" formatCode="#,##0.00">
                  <c:v>308238.40000000002</c:v>
                </c:pt>
                <c:pt idx="30" formatCode="#,##0.00">
                  <c:v>330396.79999999999</c:v>
                </c:pt>
                <c:pt idx="31" formatCode="#,##0.00">
                  <c:v>342266.4</c:v>
                </c:pt>
                <c:pt idx="32" formatCode="#,##0.00">
                  <c:v>362296.7</c:v>
                </c:pt>
                <c:pt idx="33" formatCode="#,##0.00">
                  <c:v>387685.6</c:v>
                </c:pt>
                <c:pt idx="34" formatCode="#,##0.00">
                  <c:v>415885.2</c:v>
                </c:pt>
                <c:pt idx="35" formatCode="#,##0.00">
                  <c:v>451683</c:v>
                </c:pt>
                <c:pt idx="36" formatCode="#,##0.00">
                  <c:v>473607.6</c:v>
                </c:pt>
                <c:pt idx="37" formatCode="#,##0.00">
                  <c:v>483255.6</c:v>
                </c:pt>
                <c:pt idx="38" formatCode="#,##0.00">
                  <c:v>482607.6</c:v>
                </c:pt>
                <c:pt idx="39" formatCode="#,##0.00">
                  <c:v>489378.8</c:v>
                </c:pt>
                <c:pt idx="40" formatCode="#,##0.00">
                  <c:v>497740</c:v>
                </c:pt>
                <c:pt idx="41" formatCode="#,##0.00">
                  <c:v>509095.8</c:v>
                </c:pt>
                <c:pt idx="42" formatCode="#,##0.00">
                  <c:v>513612.9</c:v>
                </c:pt>
                <c:pt idx="43" formatCode="#,##0.00">
                  <c:v>503324.1</c:v>
                </c:pt>
                <c:pt idx="44" formatCode="#,##0.00">
                  <c:v>499544.2</c:v>
                </c:pt>
                <c:pt idx="45" formatCode="#,##0.00">
                  <c:v>504118.8</c:v>
                </c:pt>
                <c:pt idx="46" formatCode="#,##0.00">
                  <c:v>493644.7</c:v>
                </c:pt>
                <c:pt idx="47" formatCode="#,##0.00">
                  <c:v>489875.20000000001</c:v>
                </c:pt>
                <c:pt idx="48" formatCode="#,##0.00">
                  <c:v>493747.5</c:v>
                </c:pt>
                <c:pt idx="49" formatCode="#,##0.00">
                  <c:v>498490.6</c:v>
                </c:pt>
                <c:pt idx="50" formatCode="#,##0.00">
                  <c:v>503186.7</c:v>
                </c:pt>
                <c:pt idx="51" formatCode="#,##0.00">
                  <c:v>510937.59999999998</c:v>
                </c:pt>
                <c:pt idx="52" formatCode="#,##0.00">
                  <c:v>515804.3</c:v>
                </c:pt>
                <c:pt idx="53" formatCode="#,##0.00">
                  <c:v>492065.7</c:v>
                </c:pt>
                <c:pt idx="54" formatCode="#,##0.00">
                  <c:v>474035.5</c:v>
                </c:pt>
                <c:pt idx="55" formatCode="#,##0.00">
                  <c:v>475757.8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72768"/>
        <c:axId val="207874304"/>
      </c:scatterChart>
      <c:valAx>
        <c:axId val="2078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7874304"/>
        <c:crosses val="autoZero"/>
        <c:crossBetween val="midCat"/>
      </c:valAx>
      <c:valAx>
        <c:axId val="2078743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8727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実質</a:t>
            </a:r>
            <a:r>
              <a:rPr lang="en-US" altLang="ja-JP"/>
              <a:t>GDP</a:t>
            </a:r>
            <a:endParaRPr lang="en-US" alt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'GDP(2)'!$D$5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'GDP(2)'!$A$6:$A$61</c:f>
              <c:numCache>
                <c:formatCode>General</c:formatCode>
                <c:ptCount val="5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</c:numCache>
            </c:numRef>
          </c:xVal>
          <c:yVal>
            <c:numRef>
              <c:f>'GDP(2)'!$D$6:$D$61</c:f>
              <c:numCache>
                <c:formatCode>General</c:formatCode>
                <c:ptCount val="56"/>
                <c:pt idx="0">
                  <c:v>47243</c:v>
                </c:pt>
                <c:pt idx="1">
                  <c:v>50735.199999999997</c:v>
                </c:pt>
                <c:pt idx="2">
                  <c:v>54639.1</c:v>
                </c:pt>
                <c:pt idx="3">
                  <c:v>57981.9</c:v>
                </c:pt>
                <c:pt idx="4">
                  <c:v>63393.2</c:v>
                </c:pt>
                <c:pt idx="5">
                  <c:v>71631.8</c:v>
                </c:pt>
                <c:pt idx="6">
                  <c:v>80054.2</c:v>
                </c:pt>
                <c:pt idx="7">
                  <c:v>86906.1</c:v>
                </c:pt>
                <c:pt idx="8">
                  <c:v>94500.2</c:v>
                </c:pt>
                <c:pt idx="9">
                  <c:v>104978.2</c:v>
                </c:pt>
                <c:pt idx="10">
                  <c:v>110976.2</c:v>
                </c:pt>
                <c:pt idx="11">
                  <c:v>122386.8</c:v>
                </c:pt>
                <c:pt idx="12">
                  <c:v>135980.20000000001</c:v>
                </c:pt>
                <c:pt idx="13">
                  <c:v>152099.29999999999</c:v>
                </c:pt>
                <c:pt idx="14">
                  <c:v>170314.7</c:v>
                </c:pt>
                <c:pt idx="15">
                  <c:v>187917.9</c:v>
                </c:pt>
                <c:pt idx="16">
                  <c:v>196319.6</c:v>
                </c:pt>
                <c:pt idx="17">
                  <c:v>213138.7</c:v>
                </c:pt>
                <c:pt idx="18">
                  <c:v>230299.3</c:v>
                </c:pt>
                <c:pt idx="19">
                  <c:v>227014.39999999999</c:v>
                </c:pt>
                <c:pt idx="20">
                  <c:v>234203</c:v>
                </c:pt>
                <c:pt idx="21">
                  <c:v>243541.5</c:v>
                </c:pt>
                <c:pt idx="22">
                  <c:v>254349.2</c:v>
                </c:pt>
                <c:pt idx="23">
                  <c:v>267985</c:v>
                </c:pt>
                <c:pt idx="24">
                  <c:v>282945.3</c:v>
                </c:pt>
                <c:pt idx="25">
                  <c:v>290454</c:v>
                </c:pt>
                <c:pt idx="26">
                  <c:v>299123.59999999998</c:v>
                </c:pt>
                <c:pt idx="27">
                  <c:v>308998.8</c:v>
                </c:pt>
                <c:pt idx="28">
                  <c:v>316447.90000000002</c:v>
                </c:pt>
                <c:pt idx="29">
                  <c:v>329032.3</c:v>
                </c:pt>
                <c:pt idx="30">
                  <c:v>344165.8</c:v>
                </c:pt>
                <c:pt idx="31">
                  <c:v>354170.5</c:v>
                </c:pt>
                <c:pt idx="32">
                  <c:v>369713.5</c:v>
                </c:pt>
                <c:pt idx="33">
                  <c:v>392732.6</c:v>
                </c:pt>
                <c:pt idx="34">
                  <c:v>412097.4</c:v>
                </c:pt>
                <c:pt idx="35">
                  <c:v>432937.4</c:v>
                </c:pt>
                <c:pt idx="36">
                  <c:v>449437.1</c:v>
                </c:pt>
                <c:pt idx="37">
                  <c:v>454961.6</c:v>
                </c:pt>
                <c:pt idx="38">
                  <c:v>456455.9</c:v>
                </c:pt>
                <c:pt idx="39">
                  <c:v>458940.2</c:v>
                </c:pt>
                <c:pt idx="40">
                  <c:v>465714.2</c:v>
                </c:pt>
                <c:pt idx="41">
                  <c:v>490512.5</c:v>
                </c:pt>
                <c:pt idx="42">
                  <c:v>499235.5</c:v>
                </c:pt>
                <c:pt idx="43">
                  <c:v>487555.7</c:v>
                </c:pt>
                <c:pt idx="44">
                  <c:v>486896</c:v>
                </c:pt>
                <c:pt idx="45">
                  <c:v>492049.3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'GDP(2)'!$E$5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'GDP(2)'!$A$6:$A$61</c:f>
              <c:numCache>
                <c:formatCode>General</c:formatCode>
                <c:ptCount val="5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</c:numCache>
            </c:numRef>
          </c:xVal>
          <c:yVal>
            <c:numRef>
              <c:f>'GDP(2)'!$E$6:$E$61</c:f>
              <c:numCache>
                <c:formatCode>General</c:formatCode>
                <c:ptCount val="56"/>
                <c:pt idx="25" formatCode="#,##0.00">
                  <c:v>287366.40000000002</c:v>
                </c:pt>
                <c:pt idx="26" formatCode="#,##0.00">
                  <c:v>298687.09999999998</c:v>
                </c:pt>
                <c:pt idx="27" formatCode="#,##0.00">
                  <c:v>308057</c:v>
                </c:pt>
                <c:pt idx="28" formatCode="#,##0.00">
                  <c:v>318921.7</c:v>
                </c:pt>
                <c:pt idx="29" formatCode="#,##0.00">
                  <c:v>334110.7</c:v>
                </c:pt>
                <c:pt idx="30" formatCode="#,##0.00">
                  <c:v>355096.2</c:v>
                </c:pt>
                <c:pt idx="31" formatCode="#,##0.00">
                  <c:v>361807.1</c:v>
                </c:pt>
                <c:pt idx="32" formatCode="#,##0.00">
                  <c:v>383873</c:v>
                </c:pt>
                <c:pt idx="33" formatCode="#,##0.00">
                  <c:v>408445.5</c:v>
                </c:pt>
                <c:pt idx="34" formatCode="#,##0.00">
                  <c:v>427115.2</c:v>
                </c:pt>
                <c:pt idx="35" formatCode="#,##0.00">
                  <c:v>453603.9</c:v>
                </c:pt>
                <c:pt idx="36" formatCode="#,##0.00">
                  <c:v>464210.1</c:v>
                </c:pt>
                <c:pt idx="37" formatCode="#,##0.00">
                  <c:v>467518.6</c:v>
                </c:pt>
                <c:pt idx="38" formatCode="#,##0.00">
                  <c:v>465277.1</c:v>
                </c:pt>
                <c:pt idx="39" formatCode="#,##0.00">
                  <c:v>472248.5</c:v>
                </c:pt>
                <c:pt idx="40" formatCode="#,##0.00">
                  <c:v>483022.6</c:v>
                </c:pt>
                <c:pt idx="41" formatCode="#,##0.00">
                  <c:v>496934.6</c:v>
                </c:pt>
                <c:pt idx="42" formatCode="#,##0.00">
                  <c:v>496835.8</c:v>
                </c:pt>
                <c:pt idx="43" formatCode="#,##0.00">
                  <c:v>489459.7</c:v>
                </c:pt>
                <c:pt idx="44" formatCode="#,##0.00">
                  <c:v>493048.7</c:v>
                </c:pt>
                <c:pt idx="45" formatCode="#,##0.00">
                  <c:v>505621.9</c:v>
                </c:pt>
                <c:pt idx="46" formatCode="#,##0.00">
                  <c:v>501617.5</c:v>
                </c:pt>
                <c:pt idx="47" formatCode="#,##0.00">
                  <c:v>507014.9</c:v>
                </c:pt>
                <c:pt idx="48" formatCode="#,##0.00">
                  <c:v>517712.9</c:v>
                </c:pt>
                <c:pt idx="49" formatCode="#,##0.00">
                  <c:v>527980.30000000005</c:v>
                </c:pt>
                <c:pt idx="50" formatCode="#,##0.00">
                  <c:v>540025.4</c:v>
                </c:pt>
                <c:pt idx="51" formatCode="#,##0.00">
                  <c:v>552470.80000000005</c:v>
                </c:pt>
                <c:pt idx="52" formatCode="#,##0.00">
                  <c:v>562520</c:v>
                </c:pt>
                <c:pt idx="53" formatCode="#,##0.00">
                  <c:v>539561.30000000005</c:v>
                </c:pt>
                <c:pt idx="54" formatCode="#,##0.00">
                  <c:v>526442.30000000005</c:v>
                </c:pt>
                <c:pt idx="55" formatCode="#,##0.00">
                  <c:v>538457.5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86048"/>
        <c:axId val="207987840"/>
      </c:scatterChart>
      <c:valAx>
        <c:axId val="2079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987840"/>
        <c:crosses val="autoZero"/>
        <c:crossBetween val="midCat"/>
      </c:valAx>
      <c:valAx>
        <c:axId val="20798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9860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名目成長率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'GDP(2)'!$F$5</c:f>
              <c:strCache>
                <c:ptCount val="1"/>
                <c:pt idx="0">
                  <c:v>PY1</c:v>
                </c:pt>
              </c:strCache>
            </c:strRef>
          </c:tx>
          <c:marker>
            <c:symbol val="none"/>
          </c:marker>
          <c:xVal>
            <c:numRef>
              <c:f>'GDP(2)'!$A$6:$A$61</c:f>
              <c:numCache>
                <c:formatCode>General</c:formatCode>
                <c:ptCount val="5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</c:numCache>
            </c:numRef>
          </c:xVal>
          <c:yVal>
            <c:numRef>
              <c:f>'GDP(2)'!$F$6:$F$61</c:f>
              <c:numCache>
                <c:formatCode>0.0000</c:formatCode>
                <c:ptCount val="56"/>
                <c:pt idx="1">
                  <c:v>0.12473955542855775</c:v>
                </c:pt>
                <c:pt idx="2">
                  <c:v>0.15109878477368022</c:v>
                </c:pt>
                <c:pt idx="3">
                  <c:v>6.1724080851924601E-2</c:v>
                </c:pt>
                <c:pt idx="4">
                  <c:v>0.14232508185078041</c:v>
                </c:pt>
                <c:pt idx="5">
                  <c:v>0.21301730282213427</c:v>
                </c:pt>
                <c:pt idx="6">
                  <c:v>0.20681335166895853</c:v>
                </c:pt>
                <c:pt idx="7">
                  <c:v>0.13436855790247892</c:v>
                </c:pt>
                <c:pt idx="8">
                  <c:v>0.14400387200467568</c:v>
                </c:pt>
                <c:pt idx="9">
                  <c:v>0.17527719460697844</c:v>
                </c:pt>
                <c:pt idx="10">
                  <c:v>0.11297591192042433</c:v>
                </c:pt>
                <c:pt idx="11">
                  <c:v>0.16173473124054083</c:v>
                </c:pt>
                <c:pt idx="12">
                  <c:v>0.17211011391184883</c:v>
                </c:pt>
                <c:pt idx="13">
                  <c:v>0.18372656360291395</c:v>
                </c:pt>
                <c:pt idx="14">
                  <c:v>0.17493199255656888</c:v>
                </c:pt>
                <c:pt idx="15">
                  <c:v>0.17920468405356238</c:v>
                </c:pt>
                <c:pt idx="16">
                  <c:v>0.10115674068568237</c:v>
                </c:pt>
                <c:pt idx="17">
                  <c:v>0.1465271323793087</c:v>
                </c:pt>
                <c:pt idx="18">
                  <c:v>0.21773296335096659</c:v>
                </c:pt>
                <c:pt idx="19">
                  <c:v>0.190876248116993</c:v>
                </c:pt>
                <c:pt idx="20">
                  <c:v>0.10577192888188369</c:v>
                </c:pt>
                <c:pt idx="21">
                  <c:v>0.12314916862331682</c:v>
                </c:pt>
                <c:pt idx="22">
                  <c:v>0.11485131618243116</c:v>
                </c:pt>
                <c:pt idx="23">
                  <c:v>0.1021095768287732</c:v>
                </c:pt>
                <c:pt idx="24">
                  <c:v>8.4851656319003155E-2</c:v>
                </c:pt>
                <c:pt idx="25">
                  <c:v>8.238044039319381E-2</c:v>
                </c:pt>
                <c:pt idx="26">
                  <c:v>7.212873050019053E-2</c:v>
                </c:pt>
                <c:pt idx="27">
                  <c:v>5.1483879238510388E-2</c:v>
                </c:pt>
                <c:pt idx="28">
                  <c:v>4.2150698287541477E-2</c:v>
                </c:pt>
                <c:pt idx="29">
                  <c:v>6.7250854550263028E-2</c:v>
                </c:pt>
                <c:pt idx="30">
                  <c:v>6.8120985277440704E-2</c:v>
                </c:pt>
                <c:pt idx="31">
                  <c:v>4.7054026998105236E-2</c:v>
                </c:pt>
                <c:pt idx="32">
                  <c:v>4.4929346715519181E-2</c:v>
                </c:pt>
                <c:pt idx="33">
                  <c:v>6.9530589360556005E-2</c:v>
                </c:pt>
                <c:pt idx="34">
                  <c:v>7.0619570298661616E-2</c:v>
                </c:pt>
                <c:pt idx="35">
                  <c:v>7.4778135757011865E-2</c:v>
                </c:pt>
                <c:pt idx="36">
                  <c:v>6.5863396677705799E-2</c:v>
                </c:pt>
                <c:pt idx="37">
                  <c:v>2.9902344346743659E-2</c:v>
                </c:pt>
                <c:pt idx="38">
                  <c:v>9.4115468815256786E-3</c:v>
                </c:pt>
                <c:pt idx="39">
                  <c:v>7.170017948493923E-3</c:v>
                </c:pt>
                <c:pt idx="40">
                  <c:v>8.2988135800874385E-3</c:v>
                </c:pt>
                <c:pt idx="41">
                  <c:v>3.8085094854063417E-2</c:v>
                </c:pt>
                <c:pt idx="42">
                  <c:v>2.0502519835710942E-2</c:v>
                </c:pt>
                <c:pt idx="43">
                  <c:v>-2.0193878907250551E-2</c:v>
                </c:pt>
                <c:pt idx="44">
                  <c:v>-1.0060631131679543E-2</c:v>
                </c:pt>
                <c:pt idx="45">
                  <c:v>-7.9542412899049619E-3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'GDP(2)'!$G$5</c:f>
              <c:strCache>
                <c:ptCount val="1"/>
                <c:pt idx="0">
                  <c:v>PY2</c:v>
                </c:pt>
              </c:strCache>
            </c:strRef>
          </c:tx>
          <c:marker>
            <c:symbol val="none"/>
          </c:marker>
          <c:xVal>
            <c:numRef>
              <c:f>'GDP(2)'!$A$6:$A$61</c:f>
              <c:numCache>
                <c:formatCode>General</c:formatCode>
                <c:ptCount val="5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</c:numCache>
            </c:numRef>
          </c:xVal>
          <c:yVal>
            <c:numRef>
              <c:f>'GDP(2)'!$G$6:$G$61</c:f>
              <c:numCache>
                <c:formatCode>General</c:formatCode>
                <c:ptCount val="56"/>
                <c:pt idx="26" formatCode="0.0000">
                  <c:v>6.548864040351754E-2</c:v>
                </c:pt>
                <c:pt idx="27" formatCode="0.0000">
                  <c:v>4.3534711271881799E-2</c:v>
                </c:pt>
                <c:pt idx="28" formatCode="0.0000">
                  <c:v>4.5661110040889019E-2</c:v>
                </c:pt>
                <c:pt idx="29" formatCode="0.0000">
                  <c:v>6.7408380362825149E-2</c:v>
                </c:pt>
                <c:pt idx="30" formatCode="0.0000">
                  <c:v>7.1887214571578317E-2</c:v>
                </c:pt>
                <c:pt idx="31" formatCode="0.0000">
                  <c:v>3.5925287411984641E-2</c:v>
                </c:pt>
                <c:pt idx="32" formatCode="0.0000">
                  <c:v>5.8522542674361189E-2</c:v>
                </c:pt>
                <c:pt idx="33" formatCode="0.0000">
                  <c:v>7.0077646304810282E-2</c:v>
                </c:pt>
                <c:pt idx="34" formatCode="0.0000">
                  <c:v>7.2738321980491571E-2</c:v>
                </c:pt>
                <c:pt idx="35" formatCode="0.0000">
                  <c:v>8.6076157555017518E-2</c:v>
                </c:pt>
                <c:pt idx="36" formatCode="0.0000">
                  <c:v>4.8539794501896161E-2</c:v>
                </c:pt>
                <c:pt idx="37" formatCode="0.0000">
                  <c:v>2.0371294717399069E-2</c:v>
                </c:pt>
                <c:pt idx="38" formatCode="0.0000">
                  <c:v>-1.3409053097367396E-3</c:v>
                </c:pt>
                <c:pt idx="39" formatCode="0.0000">
                  <c:v>1.403044626731953E-2</c:v>
                </c:pt>
                <c:pt idx="40" formatCode="0.0000">
                  <c:v>1.7085333488087384E-2</c:v>
                </c:pt>
                <c:pt idx="41" formatCode="0.0000">
                  <c:v>2.281472254590744E-2</c:v>
                </c:pt>
                <c:pt idx="42" formatCode="0.0000">
                  <c:v>8.8727897578413373E-3</c:v>
                </c:pt>
                <c:pt idx="43" formatCode="0.0000">
                  <c:v>-2.0032207134984437E-2</c:v>
                </c:pt>
                <c:pt idx="44" formatCode="0.0000">
                  <c:v>-7.5098728632305711E-3</c:v>
                </c:pt>
                <c:pt idx="45" formatCode="0.0000">
                  <c:v>9.1575480207757298E-3</c:v>
                </c:pt>
                <c:pt idx="46" formatCode="0.0000">
                  <c:v>-2.0777046997652149E-2</c:v>
                </c:pt>
                <c:pt idx="47" formatCode="0.0000">
                  <c:v>-7.6360588901288606E-3</c:v>
                </c:pt>
                <c:pt idx="48" formatCode="0.0000">
                  <c:v>7.9046663313431242E-3</c:v>
                </c:pt>
                <c:pt idx="49" formatCode="0.0000">
                  <c:v>9.6063271206436873E-3</c:v>
                </c:pt>
                <c:pt idx="50" formatCode="0.0000">
                  <c:v>9.4206390250890504E-3</c:v>
                </c:pt>
                <c:pt idx="51" formatCode="0.0000">
                  <c:v>1.5403626526694802E-2</c:v>
                </c:pt>
                <c:pt idx="52" formatCode="0.0000">
                  <c:v>9.5250378911240219E-3</c:v>
                </c:pt>
                <c:pt idx="53" formatCode="0.0000">
                  <c:v>-4.6022493414653587E-2</c:v>
                </c:pt>
                <c:pt idx="54" formatCode="0.0000">
                  <c:v>-3.664185493928962E-2</c:v>
                </c:pt>
                <c:pt idx="55" formatCode="0.0000">
                  <c:v>3.6332721916396693E-3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19840"/>
        <c:axId val="208021376"/>
      </c:scatterChart>
      <c:valAx>
        <c:axId val="20801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021376"/>
        <c:crosses val="autoZero"/>
        <c:crossBetween val="midCat"/>
      </c:valAx>
      <c:valAx>
        <c:axId val="20802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019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実質成長率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'GDP(2)'!$H$5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'GDP(2)'!$A$6:$A$61</c:f>
              <c:numCache>
                <c:formatCode>General</c:formatCode>
                <c:ptCount val="5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</c:numCache>
            </c:numRef>
          </c:xVal>
          <c:yVal>
            <c:numRef>
              <c:f>'GDP(2)'!$H$6:$H$61</c:f>
              <c:numCache>
                <c:formatCode>0.0000</c:formatCode>
                <c:ptCount val="56"/>
                <c:pt idx="1">
                  <c:v>7.3919945812077836E-2</c:v>
                </c:pt>
                <c:pt idx="2">
                  <c:v>7.6946577524085846E-2</c:v>
                </c:pt>
                <c:pt idx="3">
                  <c:v>6.1179631436096171E-2</c:v>
                </c:pt>
                <c:pt idx="4">
                  <c:v>9.332740044738097E-2</c:v>
                </c:pt>
                <c:pt idx="5">
                  <c:v>0.1299603112005705</c:v>
                </c:pt>
                <c:pt idx="6">
                  <c:v>0.11757906404697338</c:v>
                </c:pt>
                <c:pt idx="7">
                  <c:v>8.5590762258569875E-2</c:v>
                </c:pt>
                <c:pt idx="8">
                  <c:v>8.7382818927554951E-2</c:v>
                </c:pt>
                <c:pt idx="9">
                  <c:v>0.1108780722157201</c:v>
                </c:pt>
                <c:pt idx="10">
                  <c:v>5.7135671977610603E-2</c:v>
                </c:pt>
                <c:pt idx="11">
                  <c:v>0.10282024434067849</c:v>
                </c:pt>
                <c:pt idx="12">
                  <c:v>0.11106916758996888</c:v>
                </c:pt>
                <c:pt idx="13">
                  <c:v>0.1185400521546518</c:v>
                </c:pt>
                <c:pt idx="14">
                  <c:v>0.11975991999963198</c:v>
                </c:pt>
                <c:pt idx="15">
                  <c:v>0.10335690342642168</c:v>
                </c:pt>
                <c:pt idx="16">
                  <c:v>4.4709418315125982E-2</c:v>
                </c:pt>
                <c:pt idx="17">
                  <c:v>8.5672036821590858E-2</c:v>
                </c:pt>
                <c:pt idx="18">
                  <c:v>8.0513768733692981E-2</c:v>
                </c:pt>
                <c:pt idx="19">
                  <c:v>-1.4263612611935872E-2</c:v>
                </c:pt>
                <c:pt idx="20">
                  <c:v>3.1665832652025605E-2</c:v>
                </c:pt>
                <c:pt idx="21">
                  <c:v>3.9873528520129931E-2</c:v>
                </c:pt>
                <c:pt idx="22">
                  <c:v>4.4377241661072153E-2</c:v>
                </c:pt>
                <c:pt idx="23">
                  <c:v>5.3610548018236281E-2</c:v>
                </c:pt>
                <c:pt idx="24">
                  <c:v>5.5825139466761264E-2</c:v>
                </c:pt>
                <c:pt idx="25">
                  <c:v>2.6537638193672164E-2</c:v>
                </c:pt>
                <c:pt idx="26">
                  <c:v>2.9848444159832566E-2</c:v>
                </c:pt>
                <c:pt idx="27">
                  <c:v>3.3013777582243664E-2</c:v>
                </c:pt>
                <c:pt idx="28">
                  <c:v>2.4107213361346469E-2</c:v>
                </c:pt>
                <c:pt idx="29">
                  <c:v>3.9767683716655844E-2</c:v>
                </c:pt>
                <c:pt idx="30">
                  <c:v>4.5993964726259495E-2</c:v>
                </c:pt>
                <c:pt idx="31">
                  <c:v>2.9069419448417122E-2</c:v>
                </c:pt>
                <c:pt idx="32">
                  <c:v>4.3885642649514889E-2</c:v>
                </c:pt>
                <c:pt idx="33">
                  <c:v>6.226199476080807E-2</c:v>
                </c:pt>
                <c:pt idx="34">
                  <c:v>4.9307849666669012E-2</c:v>
                </c:pt>
                <c:pt idx="35">
                  <c:v>5.0570568996552767E-2</c:v>
                </c:pt>
                <c:pt idx="36">
                  <c:v>3.8111052544778978E-2</c:v>
                </c:pt>
                <c:pt idx="37">
                  <c:v>1.2292042646234513E-2</c:v>
                </c:pt>
                <c:pt idx="38">
                  <c:v>3.2844530175735187E-3</c:v>
                </c:pt>
                <c:pt idx="39">
                  <c:v>5.4425849244144064E-3</c:v>
                </c:pt>
                <c:pt idx="40">
                  <c:v>1.4760092927139423E-2</c:v>
                </c:pt>
                <c:pt idx="41">
                  <c:v>5.3247893235808474E-2</c:v>
                </c:pt>
                <c:pt idx="42">
                  <c:v>1.7783440788970761E-2</c:v>
                </c:pt>
                <c:pt idx="43">
                  <c:v>-2.3395371523058706E-2</c:v>
                </c:pt>
                <c:pt idx="44">
                  <c:v>-1.353076171604628E-3</c:v>
                </c:pt>
                <c:pt idx="45">
                  <c:v>1.0583985081003E-2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'GDP(2)'!$I$5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'GDP(2)'!$A$6:$A$61</c:f>
              <c:numCache>
                <c:formatCode>General</c:formatCode>
                <c:ptCount val="5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</c:numCache>
            </c:numRef>
          </c:xVal>
          <c:yVal>
            <c:numRef>
              <c:f>'GDP(2)'!$I$6:$I$61</c:f>
              <c:numCache>
                <c:formatCode>General</c:formatCode>
                <c:ptCount val="56"/>
                <c:pt idx="26" formatCode="0.0000">
                  <c:v>3.9394654350682456E-2</c:v>
                </c:pt>
                <c:pt idx="27" formatCode="0.0000">
                  <c:v>3.1370286831938987E-2</c:v>
                </c:pt>
                <c:pt idx="28" formatCode="0.0000">
                  <c:v>3.526847304232672E-2</c:v>
                </c:pt>
                <c:pt idx="29" formatCode="0.0000">
                  <c:v>4.7626110107904296E-2</c:v>
                </c:pt>
                <c:pt idx="30" formatCode="0.0000">
                  <c:v>6.2810020750607487E-2</c:v>
                </c:pt>
                <c:pt idx="31" formatCode="0.0000">
                  <c:v>1.8898822347296118E-2</c:v>
                </c:pt>
                <c:pt idx="32" formatCode="0.0000">
                  <c:v>6.0988023728666629E-2</c:v>
                </c:pt>
                <c:pt idx="33" formatCode="0.0000">
                  <c:v>6.4012056070627432E-2</c:v>
                </c:pt>
                <c:pt idx="34" formatCode="0.0000">
                  <c:v>4.5709158259792382E-2</c:v>
                </c:pt>
                <c:pt idx="35" formatCode="0.0000">
                  <c:v>6.201769452363215E-2</c:v>
                </c:pt>
                <c:pt idx="36" formatCode="0.0000">
                  <c:v>2.3382074095923633E-2</c:v>
                </c:pt>
                <c:pt idx="37" formatCode="0.0000">
                  <c:v>7.1271607403631254E-3</c:v>
                </c:pt>
                <c:pt idx="38" formatCode="0.0000">
                  <c:v>-4.7944616535042783E-3</c:v>
                </c:pt>
                <c:pt idx="39" formatCode="0.0000">
                  <c:v>1.4983329289148362E-2</c:v>
                </c:pt>
                <c:pt idx="40" formatCode="0.0000">
                  <c:v>2.2814471618226362E-2</c:v>
                </c:pt>
                <c:pt idx="41" formatCode="0.0000">
                  <c:v>2.8801964959817683E-2</c:v>
                </c:pt>
                <c:pt idx="42" formatCode="0.0000">
                  <c:v>-1.988189190287315E-4</c:v>
                </c:pt>
                <c:pt idx="43" formatCode="0.0000">
                  <c:v>-1.4846152390789791E-2</c:v>
                </c:pt>
                <c:pt idx="44" formatCode="0.0000">
                  <c:v>7.3325750822794689E-3</c:v>
                </c:pt>
                <c:pt idx="45" formatCode="0.0000">
                  <c:v>2.5500929218553958E-2</c:v>
                </c:pt>
                <c:pt idx="46" formatCode="0.0000">
                  <c:v>-7.9197518936581224E-3</c:v>
                </c:pt>
                <c:pt idx="47" formatCode="0.0000">
                  <c:v>1.075999142773143E-2</c:v>
                </c:pt>
                <c:pt idx="48" formatCode="0.0000">
                  <c:v>2.1099971618190994E-2</c:v>
                </c:pt>
                <c:pt idx="49" formatCode="0.0000">
                  <c:v>1.9832227475884867E-2</c:v>
                </c:pt>
                <c:pt idx="50" formatCode="0.0000">
                  <c:v>2.2813540580964853E-2</c:v>
                </c:pt>
                <c:pt idx="51" formatCode="0.0000">
                  <c:v>2.3045953023691057E-2</c:v>
                </c:pt>
                <c:pt idx="52" formatCode="0.0000">
                  <c:v>1.8189558615586465E-2</c:v>
                </c:pt>
                <c:pt idx="53" formatCode="0.0000">
                  <c:v>-4.0814015501670964E-2</c:v>
                </c:pt>
                <c:pt idx="54" formatCode="0.0000">
                  <c:v>-2.4314197478581212E-2</c:v>
                </c:pt>
                <c:pt idx="55" formatCode="0.0000">
                  <c:v>2.2823393940798464E-2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58624"/>
        <c:axId val="208060416"/>
      </c:scatterChart>
      <c:valAx>
        <c:axId val="20805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060416"/>
        <c:crosses val="autoZero"/>
        <c:crossBetween val="midCat"/>
      </c:valAx>
      <c:valAx>
        <c:axId val="20806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058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名目成長率と実質成長率</a:t>
            </a:r>
            <a:endParaRPr lang="en-US" altLang="ja-JP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'GDP(2)'!$G$5</c:f>
              <c:strCache>
                <c:ptCount val="1"/>
                <c:pt idx="0">
                  <c:v>PY2</c:v>
                </c:pt>
              </c:strCache>
            </c:strRef>
          </c:tx>
          <c:marker>
            <c:symbol val="none"/>
          </c:marker>
          <c:xVal>
            <c:numRef>
              <c:f>'GDP(2)'!$A$41:$A$61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'GDP(2)'!$G$41:$G$61</c:f>
              <c:numCache>
                <c:formatCode>0.0000</c:formatCode>
                <c:ptCount val="21"/>
                <c:pt idx="0">
                  <c:v>8.6076157555017518E-2</c:v>
                </c:pt>
                <c:pt idx="1">
                  <c:v>4.8539794501896161E-2</c:v>
                </c:pt>
                <c:pt idx="2">
                  <c:v>2.0371294717399069E-2</c:v>
                </c:pt>
                <c:pt idx="3">
                  <c:v>-1.3409053097367396E-3</c:v>
                </c:pt>
                <c:pt idx="4">
                  <c:v>1.403044626731953E-2</c:v>
                </c:pt>
                <c:pt idx="5">
                  <c:v>1.7085333488087384E-2</c:v>
                </c:pt>
                <c:pt idx="6">
                  <c:v>2.281472254590744E-2</c:v>
                </c:pt>
                <c:pt idx="7">
                  <c:v>8.8727897578413373E-3</c:v>
                </c:pt>
                <c:pt idx="8">
                  <c:v>-2.0032207134984437E-2</c:v>
                </c:pt>
                <c:pt idx="9">
                  <c:v>-7.5098728632305711E-3</c:v>
                </c:pt>
                <c:pt idx="10">
                  <c:v>9.1575480207757298E-3</c:v>
                </c:pt>
                <c:pt idx="11">
                  <c:v>-2.0777046997652149E-2</c:v>
                </c:pt>
                <c:pt idx="12">
                  <c:v>-7.6360588901288606E-3</c:v>
                </c:pt>
                <c:pt idx="13">
                  <c:v>7.9046663313431242E-3</c:v>
                </c:pt>
                <c:pt idx="14">
                  <c:v>9.6063271206436873E-3</c:v>
                </c:pt>
                <c:pt idx="15">
                  <c:v>9.4206390250890504E-3</c:v>
                </c:pt>
                <c:pt idx="16">
                  <c:v>1.5403626526694802E-2</c:v>
                </c:pt>
                <c:pt idx="17">
                  <c:v>9.5250378911240219E-3</c:v>
                </c:pt>
                <c:pt idx="18">
                  <c:v>-4.6022493414653587E-2</c:v>
                </c:pt>
                <c:pt idx="19">
                  <c:v>-3.664185493928962E-2</c:v>
                </c:pt>
                <c:pt idx="20">
                  <c:v>3.6332721916396693E-3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'GDP(2)'!$I$5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'GDP(2)'!$A$41:$A$61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'GDP(2)'!$I$41:$I$61</c:f>
              <c:numCache>
                <c:formatCode>0.0000</c:formatCode>
                <c:ptCount val="21"/>
                <c:pt idx="0">
                  <c:v>6.201769452363215E-2</c:v>
                </c:pt>
                <c:pt idx="1">
                  <c:v>2.3382074095923633E-2</c:v>
                </c:pt>
                <c:pt idx="2">
                  <c:v>7.1271607403631254E-3</c:v>
                </c:pt>
                <c:pt idx="3">
                  <c:v>-4.7944616535042783E-3</c:v>
                </c:pt>
                <c:pt idx="4">
                  <c:v>1.4983329289148362E-2</c:v>
                </c:pt>
                <c:pt idx="5">
                  <c:v>2.2814471618226362E-2</c:v>
                </c:pt>
                <c:pt idx="6">
                  <c:v>2.8801964959817683E-2</c:v>
                </c:pt>
                <c:pt idx="7">
                  <c:v>-1.988189190287315E-4</c:v>
                </c:pt>
                <c:pt idx="8">
                  <c:v>-1.4846152390789791E-2</c:v>
                </c:pt>
                <c:pt idx="9">
                  <c:v>7.3325750822794689E-3</c:v>
                </c:pt>
                <c:pt idx="10">
                  <c:v>2.5500929218553958E-2</c:v>
                </c:pt>
                <c:pt idx="11">
                  <c:v>-7.9197518936581224E-3</c:v>
                </c:pt>
                <c:pt idx="12">
                  <c:v>1.075999142773143E-2</c:v>
                </c:pt>
                <c:pt idx="13">
                  <c:v>2.1099971618190994E-2</c:v>
                </c:pt>
                <c:pt idx="14">
                  <c:v>1.9832227475884867E-2</c:v>
                </c:pt>
                <c:pt idx="15">
                  <c:v>2.2813540580964853E-2</c:v>
                </c:pt>
                <c:pt idx="16">
                  <c:v>2.3045953023691057E-2</c:v>
                </c:pt>
                <c:pt idx="17">
                  <c:v>1.8189558615586465E-2</c:v>
                </c:pt>
                <c:pt idx="18">
                  <c:v>-4.0814015501670964E-2</c:v>
                </c:pt>
                <c:pt idx="19">
                  <c:v>-2.4314197478581212E-2</c:v>
                </c:pt>
                <c:pt idx="20">
                  <c:v>2.2823393940798464E-2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87296"/>
        <c:axId val="208093184"/>
      </c:scatterChart>
      <c:valAx>
        <c:axId val="208087296"/>
        <c:scaling>
          <c:orientation val="minMax"/>
          <c:max val="2010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crossAx val="208093184"/>
        <c:crosses val="autoZero"/>
        <c:crossBetween val="midCat"/>
      </c:valAx>
      <c:valAx>
        <c:axId val="2080931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8087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3</xdr:row>
      <xdr:rowOff>42862</xdr:rowOff>
    </xdr:from>
    <xdr:to>
      <xdr:col>15</xdr:col>
      <xdr:colOff>319087</xdr:colOff>
      <xdr:row>18</xdr:row>
      <xdr:rowOff>42862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</xdr:colOff>
      <xdr:row>20</xdr:row>
      <xdr:rowOff>23812</xdr:rowOff>
    </xdr:from>
    <xdr:to>
      <xdr:col>15</xdr:col>
      <xdr:colOff>309562</xdr:colOff>
      <xdr:row>36</xdr:row>
      <xdr:rowOff>23812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33337</xdr:colOff>
      <xdr:row>3</xdr:row>
      <xdr:rowOff>23812</xdr:rowOff>
    </xdr:from>
    <xdr:to>
      <xdr:col>22</xdr:col>
      <xdr:colOff>490537</xdr:colOff>
      <xdr:row>18</xdr:row>
      <xdr:rowOff>23812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47625</xdr:colOff>
      <xdr:row>20</xdr:row>
      <xdr:rowOff>19050</xdr:rowOff>
    </xdr:from>
    <xdr:to>
      <xdr:col>22</xdr:col>
      <xdr:colOff>504825</xdr:colOff>
      <xdr:row>36</xdr:row>
      <xdr:rowOff>19050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22</xdr:row>
      <xdr:rowOff>19050</xdr:rowOff>
    </xdr:from>
    <xdr:to>
      <xdr:col>15</xdr:col>
      <xdr:colOff>647700</xdr:colOff>
      <xdr:row>40</xdr:row>
      <xdr:rowOff>123825</xdr:rowOff>
    </xdr:to>
    <xdr:graphicFrame macro="">
      <xdr:nvGraphicFramePr>
        <xdr:cNvPr id="81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5</xdr:row>
      <xdr:rowOff>38100</xdr:rowOff>
    </xdr:from>
    <xdr:to>
      <xdr:col>15</xdr:col>
      <xdr:colOff>504825</xdr:colOff>
      <xdr:row>21</xdr:row>
      <xdr:rowOff>0</xdr:rowOff>
    </xdr:to>
    <xdr:graphicFrame macro="">
      <xdr:nvGraphicFramePr>
        <xdr:cNvPr id="81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85725</xdr:colOff>
      <xdr:row>43</xdr:row>
      <xdr:rowOff>85725</xdr:rowOff>
    </xdr:from>
    <xdr:to>
      <xdr:col>15</xdr:col>
      <xdr:colOff>609600</xdr:colOff>
      <xdr:row>60</xdr:row>
      <xdr:rowOff>104775</xdr:rowOff>
    </xdr:to>
    <xdr:graphicFrame macro="">
      <xdr:nvGraphicFramePr>
        <xdr:cNvPr id="819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85725</xdr:colOff>
      <xdr:row>62</xdr:row>
      <xdr:rowOff>57150</xdr:rowOff>
    </xdr:from>
    <xdr:to>
      <xdr:col>15</xdr:col>
      <xdr:colOff>609600</xdr:colOff>
      <xdr:row>78</xdr:row>
      <xdr:rowOff>104775</xdr:rowOff>
    </xdr:to>
    <xdr:graphicFrame macro="">
      <xdr:nvGraphicFramePr>
        <xdr:cNvPr id="819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319087</xdr:colOff>
      <xdr:row>2</xdr:row>
      <xdr:rowOff>261937</xdr:rowOff>
    </xdr:from>
    <xdr:to>
      <xdr:col>17</xdr:col>
      <xdr:colOff>90487</xdr:colOff>
      <xdr:row>18</xdr:row>
      <xdr:rowOff>90487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4</xdr:row>
      <xdr:rowOff>76200</xdr:rowOff>
    </xdr:from>
    <xdr:to>
      <xdr:col>11</xdr:col>
      <xdr:colOff>466725</xdr:colOff>
      <xdr:row>19</xdr:row>
      <xdr:rowOff>179070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22</xdr:row>
      <xdr:rowOff>9524</xdr:rowOff>
    </xdr:from>
    <xdr:to>
      <xdr:col>11</xdr:col>
      <xdr:colOff>447675</xdr:colOff>
      <xdr:row>40</xdr:row>
      <xdr:rowOff>171450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385762</xdr:colOff>
      <xdr:row>4</xdr:row>
      <xdr:rowOff>176212</xdr:rowOff>
    </xdr:from>
    <xdr:to>
      <xdr:col>13</xdr:col>
      <xdr:colOff>157162</xdr:colOff>
      <xdr:row>18</xdr:row>
      <xdr:rowOff>119062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20</xdr:row>
      <xdr:rowOff>38100</xdr:rowOff>
    </xdr:from>
    <xdr:to>
      <xdr:col>13</xdr:col>
      <xdr:colOff>295275</xdr:colOff>
      <xdr:row>33</xdr:row>
      <xdr:rowOff>180975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557212</xdr:colOff>
      <xdr:row>38</xdr:row>
      <xdr:rowOff>33337</xdr:rowOff>
    </xdr:from>
    <xdr:to>
      <xdr:col>13</xdr:col>
      <xdr:colOff>328612</xdr:colOff>
      <xdr:row>51</xdr:row>
      <xdr:rowOff>176212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357187</xdr:colOff>
      <xdr:row>53</xdr:row>
      <xdr:rowOff>52387</xdr:rowOff>
    </xdr:from>
    <xdr:to>
      <xdr:col>14</xdr:col>
      <xdr:colOff>128587</xdr:colOff>
      <xdr:row>66</xdr:row>
      <xdr:rowOff>195262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68</xdr:row>
      <xdr:rowOff>0</xdr:rowOff>
    </xdr:from>
    <xdr:to>
      <xdr:col>13</xdr:col>
      <xdr:colOff>457200</xdr:colOff>
      <xdr:row>81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300037</xdr:colOff>
      <xdr:row>2</xdr:row>
      <xdr:rowOff>280987</xdr:rowOff>
    </xdr:from>
    <xdr:to>
      <xdr:col>18</xdr:col>
      <xdr:colOff>71437</xdr:colOff>
      <xdr:row>15</xdr:row>
      <xdr:rowOff>109537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233362</xdr:colOff>
      <xdr:row>18</xdr:row>
      <xdr:rowOff>128587</xdr:rowOff>
    </xdr:from>
    <xdr:to>
      <xdr:col>18</xdr:col>
      <xdr:colOff>4762</xdr:colOff>
      <xdr:row>34</xdr:row>
      <xdr:rowOff>128587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223837</xdr:colOff>
      <xdr:row>35</xdr:row>
      <xdr:rowOff>80962</xdr:rowOff>
    </xdr:from>
    <xdr:to>
      <xdr:col>17</xdr:col>
      <xdr:colOff>681037</xdr:colOff>
      <xdr:row>51</xdr:row>
      <xdr:rowOff>80962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53</xdr:row>
      <xdr:rowOff>57150</xdr:rowOff>
    </xdr:from>
    <xdr:to>
      <xdr:col>17</xdr:col>
      <xdr:colOff>476250</xdr:colOff>
      <xdr:row>69</xdr:row>
      <xdr:rowOff>57150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100012</xdr:colOff>
      <xdr:row>2</xdr:row>
      <xdr:rowOff>119062</xdr:rowOff>
    </xdr:from>
    <xdr:to>
      <xdr:col>23</xdr:col>
      <xdr:colOff>557212</xdr:colOff>
      <xdr:row>18</xdr:row>
      <xdr:rowOff>119062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185737</xdr:colOff>
      <xdr:row>36</xdr:row>
      <xdr:rowOff>42862</xdr:rowOff>
    </xdr:from>
    <xdr:to>
      <xdr:col>13</xdr:col>
      <xdr:colOff>642937</xdr:colOff>
      <xdr:row>52</xdr:row>
      <xdr:rowOff>42862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404812</xdr:colOff>
      <xdr:row>62</xdr:row>
      <xdr:rowOff>157162</xdr:rowOff>
    </xdr:from>
    <xdr:to>
      <xdr:col>20</xdr:col>
      <xdr:colOff>176212</xdr:colOff>
      <xdr:row>78</xdr:row>
      <xdr:rowOff>157162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433387</xdr:colOff>
      <xdr:row>45</xdr:row>
      <xdr:rowOff>90487</xdr:rowOff>
    </xdr:from>
    <xdr:to>
      <xdr:col>20</xdr:col>
      <xdr:colOff>204787</xdr:colOff>
      <xdr:row>61</xdr:row>
      <xdr:rowOff>90487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5603</xdr:colOff>
      <xdr:row>3</xdr:row>
      <xdr:rowOff>34739</xdr:rowOff>
    </xdr:from>
    <xdr:to>
      <xdr:col>15</xdr:col>
      <xdr:colOff>375397</xdr:colOff>
      <xdr:row>19</xdr:row>
      <xdr:rowOff>88528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834837</xdr:colOff>
      <xdr:row>3</xdr:row>
      <xdr:rowOff>34737</xdr:rowOff>
    </xdr:from>
    <xdr:to>
      <xdr:col>21</xdr:col>
      <xdr:colOff>364190</xdr:colOff>
      <xdr:row>19</xdr:row>
      <xdr:rowOff>88526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28014</xdr:colOff>
      <xdr:row>22</xdr:row>
      <xdr:rowOff>34737</xdr:rowOff>
    </xdr:from>
    <xdr:to>
      <xdr:col>15</xdr:col>
      <xdr:colOff>397808</xdr:colOff>
      <xdr:row>38</xdr:row>
      <xdr:rowOff>88525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840440</xdr:colOff>
      <xdr:row>22</xdr:row>
      <xdr:rowOff>11205</xdr:rowOff>
    </xdr:from>
    <xdr:to>
      <xdr:col>21</xdr:col>
      <xdr:colOff>369793</xdr:colOff>
      <xdr:row>38</xdr:row>
      <xdr:rowOff>64993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5603</xdr:colOff>
      <xdr:row>41</xdr:row>
      <xdr:rowOff>23530</xdr:rowOff>
    </xdr:from>
    <xdr:to>
      <xdr:col>21</xdr:col>
      <xdr:colOff>375397</xdr:colOff>
      <xdr:row>57</xdr:row>
      <xdr:rowOff>77319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834838</xdr:colOff>
      <xdr:row>40</xdr:row>
      <xdr:rowOff>146796</xdr:rowOff>
    </xdr:from>
    <xdr:to>
      <xdr:col>15</xdr:col>
      <xdr:colOff>364191</xdr:colOff>
      <xdr:row>57</xdr:row>
      <xdr:rowOff>32496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39219</xdr:colOff>
      <xdr:row>59</xdr:row>
      <xdr:rowOff>113179</xdr:rowOff>
    </xdr:from>
    <xdr:to>
      <xdr:col>15</xdr:col>
      <xdr:colOff>409013</xdr:colOff>
      <xdr:row>75</xdr:row>
      <xdr:rowOff>166967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652462</xdr:colOff>
      <xdr:row>68</xdr:row>
      <xdr:rowOff>71437</xdr:rowOff>
    </xdr:from>
    <xdr:to>
      <xdr:col>18</xdr:col>
      <xdr:colOff>290512</xdr:colOff>
      <xdr:row>86</xdr:row>
      <xdr:rowOff>71437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490537</xdr:colOff>
      <xdr:row>46</xdr:row>
      <xdr:rowOff>80962</xdr:rowOff>
    </xdr:from>
    <xdr:to>
      <xdr:col>18</xdr:col>
      <xdr:colOff>128587</xdr:colOff>
      <xdr:row>64</xdr:row>
      <xdr:rowOff>80962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461962</xdr:colOff>
      <xdr:row>4</xdr:row>
      <xdr:rowOff>4762</xdr:rowOff>
    </xdr:from>
    <xdr:to>
      <xdr:col>16</xdr:col>
      <xdr:colOff>528637</xdr:colOff>
      <xdr:row>20</xdr:row>
      <xdr:rowOff>4762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423862</xdr:colOff>
      <xdr:row>21</xdr:row>
      <xdr:rowOff>157162</xdr:rowOff>
    </xdr:from>
    <xdr:to>
      <xdr:col>16</xdr:col>
      <xdr:colOff>490537</xdr:colOff>
      <xdr:row>37</xdr:row>
      <xdr:rowOff>157162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80962</xdr:colOff>
      <xdr:row>18</xdr:row>
      <xdr:rowOff>23812</xdr:rowOff>
    </xdr:from>
    <xdr:to>
      <xdr:col>21</xdr:col>
      <xdr:colOff>538162</xdr:colOff>
      <xdr:row>34</xdr:row>
      <xdr:rowOff>23812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14287</xdr:colOff>
      <xdr:row>3</xdr:row>
      <xdr:rowOff>42862</xdr:rowOff>
    </xdr:from>
    <xdr:to>
      <xdr:col>21</xdr:col>
      <xdr:colOff>471487</xdr:colOff>
      <xdr:row>14</xdr:row>
      <xdr:rowOff>42862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0.03646</cdr:x>
      <cdr:y>0.01215</cdr:y>
    </cdr:from>
    <cdr:to>
      <cdr:x>0.15104</cdr:x>
      <cdr:y>0.12326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6688" y="33338"/>
          <a:ext cx="5238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576262</xdr:colOff>
      <xdr:row>2</xdr:row>
      <xdr:rowOff>52387</xdr:rowOff>
    </xdr:from>
    <xdr:to>
      <xdr:col>10</xdr:col>
      <xdr:colOff>195262</xdr:colOff>
      <xdr:row>18</xdr:row>
      <xdr:rowOff>52387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251460</xdr:colOff>
      <xdr:row>1</xdr:row>
      <xdr:rowOff>396240</xdr:rowOff>
    </xdr:from>
    <xdr:to>
      <xdr:col>19</xdr:col>
      <xdr:colOff>99060</xdr:colOff>
      <xdr:row>16</xdr:row>
      <xdr:rowOff>87630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20</xdr:row>
      <xdr:rowOff>152400</xdr:rowOff>
    </xdr:from>
    <xdr:to>
      <xdr:col>21</xdr:col>
      <xdr:colOff>350520</xdr:colOff>
      <xdr:row>41</xdr:row>
      <xdr:rowOff>60960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43</xdr:row>
      <xdr:rowOff>0</xdr:rowOff>
    </xdr:from>
    <xdr:to>
      <xdr:col>21</xdr:col>
      <xdr:colOff>350520</xdr:colOff>
      <xdr:row>63</xdr:row>
      <xdr:rowOff>76200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B35" sqref="B35"/>
    </sheetView>
  </sheetViews>
  <sheetFormatPr defaultRowHeight="13.5"/>
  <cols>
    <col min="1" max="1" width="7" customWidth="1"/>
    <col min="2" max="2" width="10.25" customWidth="1"/>
    <col min="3" max="3" width="10.625" customWidth="1"/>
    <col min="4" max="4" width="11" bestFit="1" customWidth="1"/>
    <col min="9" max="9" width="10.375" customWidth="1"/>
    <col min="12" max="12" width="11" customWidth="1"/>
  </cols>
  <sheetData>
    <row r="1" spans="1:10">
      <c r="A1" t="s">
        <v>107</v>
      </c>
      <c r="B1" t="s">
        <v>12</v>
      </c>
      <c r="C1" t="s">
        <v>169</v>
      </c>
      <c r="J1" t="s">
        <v>171</v>
      </c>
    </row>
    <row r="2" spans="1:10">
      <c r="A2" t="s">
        <v>0</v>
      </c>
      <c r="J2" t="s">
        <v>170</v>
      </c>
    </row>
    <row r="3" spans="1:10">
      <c r="A3" s="41"/>
      <c r="B3" s="82" t="s">
        <v>13</v>
      </c>
      <c r="C3" s="82"/>
      <c r="D3" s="82" t="s">
        <v>14</v>
      </c>
      <c r="E3" s="82" t="s">
        <v>11</v>
      </c>
      <c r="F3" s="82" t="s">
        <v>16</v>
      </c>
      <c r="G3" s="82"/>
      <c r="H3" s="82"/>
    </row>
    <row r="4" spans="1:10" ht="27">
      <c r="A4" s="40"/>
      <c r="B4" s="10" t="s">
        <v>15</v>
      </c>
      <c r="C4" s="10" t="s">
        <v>17</v>
      </c>
      <c r="D4" s="10" t="s">
        <v>18</v>
      </c>
      <c r="E4" s="10" t="s">
        <v>140</v>
      </c>
      <c r="F4" s="97" t="s">
        <v>15</v>
      </c>
      <c r="G4" s="10" t="s">
        <v>17</v>
      </c>
      <c r="H4" s="10" t="s">
        <v>141</v>
      </c>
    </row>
    <row r="5" spans="1:10">
      <c r="A5" s="41">
        <v>1980</v>
      </c>
      <c r="B5" s="88">
        <v>287366.40000000002</v>
      </c>
      <c r="C5" s="88">
        <v>248375.9</v>
      </c>
      <c r="D5" s="100">
        <v>117060</v>
      </c>
      <c r="E5" s="89">
        <f>B5/D5</f>
        <v>2.4548641722193749</v>
      </c>
      <c r="F5" s="37"/>
      <c r="G5" s="11"/>
      <c r="H5" s="11"/>
    </row>
    <row r="6" spans="1:10">
      <c r="A6" s="41">
        <v>1981</v>
      </c>
      <c r="B6" s="88">
        <v>298687.09999999998</v>
      </c>
      <c r="C6" s="88">
        <v>264641.7</v>
      </c>
      <c r="D6" s="100">
        <v>117902</v>
      </c>
      <c r="E6" s="89">
        <f t="shared" ref="E6:E35" si="0">B6/D6</f>
        <v>2.5333505792946682</v>
      </c>
      <c r="F6" s="42">
        <f>B6/B5-1</f>
        <v>3.9394654350682456E-2</v>
      </c>
      <c r="G6" s="90">
        <f>C6/C5-1</f>
        <v>6.548864040351754E-2</v>
      </c>
      <c r="H6" s="90">
        <f>E6/E5-1</f>
        <v>3.1971792151879397E-2</v>
      </c>
    </row>
    <row r="7" spans="1:10">
      <c r="A7" s="41">
        <v>1982</v>
      </c>
      <c r="B7" s="88">
        <v>308057</v>
      </c>
      <c r="C7" s="88">
        <v>276162.8</v>
      </c>
      <c r="D7" s="100">
        <v>118728</v>
      </c>
      <c r="E7" s="89">
        <f t="shared" si="0"/>
        <v>2.5946449026345935</v>
      </c>
      <c r="F7" s="42">
        <f t="shared" ref="F7:F29" si="1">B7/B6-1</f>
        <v>3.1370286831938987E-2</v>
      </c>
      <c r="G7" s="90">
        <f t="shared" ref="G7:G29" si="2">C7/C6-1</f>
        <v>4.3534711271881799E-2</v>
      </c>
      <c r="H7" s="90">
        <f t="shared" ref="H7:H29" si="3">E7/E6-1</f>
        <v>2.4194962924156682E-2</v>
      </c>
    </row>
    <row r="8" spans="1:10">
      <c r="A8" s="41">
        <v>1983</v>
      </c>
      <c r="B8" s="88">
        <v>318921.7</v>
      </c>
      <c r="C8" s="88">
        <v>288772.7</v>
      </c>
      <c r="D8" s="100">
        <v>119536</v>
      </c>
      <c r="E8" s="89">
        <f t="shared" si="0"/>
        <v>2.6679970887431401</v>
      </c>
      <c r="F8" s="42">
        <f t="shared" si="1"/>
        <v>3.526847304232672E-2</v>
      </c>
      <c r="G8" s="90">
        <f t="shared" si="2"/>
        <v>4.5661110040889019E-2</v>
      </c>
      <c r="H8" s="90">
        <f t="shared" si="3"/>
        <v>2.8270606908122664E-2</v>
      </c>
    </row>
    <row r="9" spans="1:10">
      <c r="A9" s="41">
        <v>1984</v>
      </c>
      <c r="B9" s="88">
        <v>334110.7</v>
      </c>
      <c r="C9" s="88">
        <v>308238.40000000002</v>
      </c>
      <c r="D9" s="100">
        <v>120305</v>
      </c>
      <c r="E9" s="89">
        <f t="shared" si="0"/>
        <v>2.7771971239765598</v>
      </c>
      <c r="F9" s="42">
        <f t="shared" si="1"/>
        <v>4.7626110107904296E-2</v>
      </c>
      <c r="G9" s="90">
        <f t="shared" si="2"/>
        <v>6.7408380362825149E-2</v>
      </c>
      <c r="H9" s="90">
        <f t="shared" si="3"/>
        <v>4.0929593099692019E-2</v>
      </c>
    </row>
    <row r="10" spans="1:10">
      <c r="A10" s="41">
        <v>1985</v>
      </c>
      <c r="B10" s="88">
        <v>355096.2</v>
      </c>
      <c r="C10" s="88">
        <v>330396.79999999999</v>
      </c>
      <c r="D10" s="100">
        <v>121049</v>
      </c>
      <c r="E10" s="89">
        <f t="shared" si="0"/>
        <v>2.9334913960462292</v>
      </c>
      <c r="F10" s="42">
        <f t="shared" si="1"/>
        <v>6.2810020750607487E-2</v>
      </c>
      <c r="G10" s="90">
        <f t="shared" si="2"/>
        <v>7.1887214571578317E-2</v>
      </c>
      <c r="H10" s="90">
        <f t="shared" si="3"/>
        <v>5.6277701975248284E-2</v>
      </c>
    </row>
    <row r="11" spans="1:10">
      <c r="A11" s="41">
        <v>1986</v>
      </c>
      <c r="B11" s="88">
        <v>361807.1</v>
      </c>
      <c r="C11" s="88">
        <v>342266.4</v>
      </c>
      <c r="D11" s="100">
        <v>121660</v>
      </c>
      <c r="E11" s="89">
        <f t="shared" si="0"/>
        <v>2.9739199408186749</v>
      </c>
      <c r="F11" s="42">
        <f t="shared" si="1"/>
        <v>1.8898822347296118E-2</v>
      </c>
      <c r="G11" s="90">
        <f t="shared" si="2"/>
        <v>3.5925287411984641E-2</v>
      </c>
      <c r="H11" s="90">
        <f t="shared" si="3"/>
        <v>1.378171581717802E-2</v>
      </c>
    </row>
    <row r="12" spans="1:10">
      <c r="A12" s="41">
        <v>1987</v>
      </c>
      <c r="B12" s="88">
        <v>383873</v>
      </c>
      <c r="C12" s="88">
        <v>362296.7</v>
      </c>
      <c r="D12" s="100">
        <v>122239</v>
      </c>
      <c r="E12" s="89">
        <f t="shared" si="0"/>
        <v>3.1403480067736158</v>
      </c>
      <c r="F12" s="42">
        <f t="shared" si="1"/>
        <v>6.0988023728666629E-2</v>
      </c>
      <c r="G12" s="90">
        <f t="shared" si="2"/>
        <v>5.8522542674361189E-2</v>
      </c>
      <c r="H12" s="90">
        <f t="shared" si="3"/>
        <v>5.5962523963952293E-2</v>
      </c>
    </row>
    <row r="13" spans="1:10">
      <c r="A13" s="41">
        <v>1988</v>
      </c>
      <c r="B13" s="88">
        <v>408445.5</v>
      </c>
      <c r="C13" s="88">
        <v>387685.6</v>
      </c>
      <c r="D13" s="100">
        <v>122745</v>
      </c>
      <c r="E13" s="89">
        <f t="shared" si="0"/>
        <v>3.3275937920078209</v>
      </c>
      <c r="F13" s="42">
        <f t="shared" si="1"/>
        <v>6.4012056070627432E-2</v>
      </c>
      <c r="G13" s="90">
        <f t="shared" si="2"/>
        <v>7.0077646304810282E-2</v>
      </c>
      <c r="H13" s="90">
        <f t="shared" si="3"/>
        <v>5.9625807340563108E-2</v>
      </c>
    </row>
    <row r="14" spans="1:10">
      <c r="A14" s="41">
        <v>1989</v>
      </c>
      <c r="B14" s="88">
        <v>427115.2</v>
      </c>
      <c r="C14" s="88">
        <v>415885.2</v>
      </c>
      <c r="D14" s="100">
        <v>123205</v>
      </c>
      <c r="E14" s="89">
        <f t="shared" si="0"/>
        <v>3.466703461710158</v>
      </c>
      <c r="F14" s="42">
        <f t="shared" si="1"/>
        <v>4.5709158259792382E-2</v>
      </c>
      <c r="G14" s="90">
        <f t="shared" si="2"/>
        <v>7.2738321980491571E-2</v>
      </c>
      <c r="H14" s="90">
        <f t="shared" si="3"/>
        <v>4.1804883167064766E-2</v>
      </c>
    </row>
    <row r="15" spans="1:10">
      <c r="A15" s="41">
        <v>1990</v>
      </c>
      <c r="B15" s="88">
        <v>453603.9</v>
      </c>
      <c r="C15" s="88">
        <v>451683</v>
      </c>
      <c r="D15" s="100">
        <v>123611</v>
      </c>
      <c r="E15" s="89">
        <f t="shared" si="0"/>
        <v>3.6696078827936027</v>
      </c>
      <c r="F15" s="42">
        <f t="shared" si="1"/>
        <v>6.201769452363215E-2</v>
      </c>
      <c r="G15" s="90">
        <f t="shared" si="2"/>
        <v>8.6076157555017518E-2</v>
      </c>
      <c r="H15" s="90">
        <f t="shared" si="3"/>
        <v>5.8529500236905285E-2</v>
      </c>
    </row>
    <row r="16" spans="1:10">
      <c r="A16" s="41">
        <v>1991</v>
      </c>
      <c r="B16" s="88">
        <v>464210.1</v>
      </c>
      <c r="C16" s="88">
        <v>473607.6</v>
      </c>
      <c r="D16" s="100">
        <v>124101</v>
      </c>
      <c r="E16" s="89">
        <f t="shared" si="0"/>
        <v>3.7405830734643555</v>
      </c>
      <c r="F16" s="42">
        <f t="shared" si="1"/>
        <v>2.3382074095923633E-2</v>
      </c>
      <c r="G16" s="90">
        <f t="shared" si="2"/>
        <v>4.8539794501896161E-2</v>
      </c>
      <c r="H16" s="90">
        <f t="shared" si="3"/>
        <v>1.9341355517451309E-2</v>
      </c>
    </row>
    <row r="17" spans="1:8">
      <c r="A17" s="41">
        <v>1992</v>
      </c>
      <c r="B17" s="88">
        <v>467518.6</v>
      </c>
      <c r="C17" s="88">
        <v>483255.6</v>
      </c>
      <c r="D17" s="100">
        <v>124567</v>
      </c>
      <c r="E17" s="89">
        <f t="shared" si="0"/>
        <v>3.7531497105975098</v>
      </c>
      <c r="F17" s="42">
        <f t="shared" si="1"/>
        <v>7.1271607403631254E-3</v>
      </c>
      <c r="G17" s="90">
        <f t="shared" si="2"/>
        <v>2.0371294717399069E-2</v>
      </c>
      <c r="H17" s="90">
        <f t="shared" si="3"/>
        <v>3.3595396456509441E-3</v>
      </c>
    </row>
    <row r="18" spans="1:8">
      <c r="A18" s="41">
        <v>1993</v>
      </c>
      <c r="B18" s="88">
        <v>465277.1</v>
      </c>
      <c r="C18" s="88">
        <v>482607.6</v>
      </c>
      <c r="D18" s="100">
        <v>124938</v>
      </c>
      <c r="E18" s="89">
        <f t="shared" si="0"/>
        <v>3.7240639357121128</v>
      </c>
      <c r="F18" s="42">
        <f t="shared" si="1"/>
        <v>-4.7944616535042783E-3</v>
      </c>
      <c r="G18" s="90">
        <f t="shared" si="2"/>
        <v>-1.3409053097367396E-3</v>
      </c>
      <c r="H18" s="90">
        <f t="shared" si="3"/>
        <v>-7.7496974882907965E-3</v>
      </c>
    </row>
    <row r="19" spans="1:8">
      <c r="A19" s="41">
        <v>1994</v>
      </c>
      <c r="B19" s="88">
        <v>472248.5</v>
      </c>
      <c r="C19" s="88">
        <v>489378.8</v>
      </c>
      <c r="D19" s="100">
        <v>125265</v>
      </c>
      <c r="E19" s="89">
        <f t="shared" si="0"/>
        <v>3.7699956093082663</v>
      </c>
      <c r="F19" s="42">
        <f t="shared" si="1"/>
        <v>1.4983329289148362E-2</v>
      </c>
      <c r="G19" s="90">
        <f t="shared" si="2"/>
        <v>1.403044626731953E-2</v>
      </c>
      <c r="H19" s="90">
        <f t="shared" si="3"/>
        <v>1.2333750007804456E-2</v>
      </c>
    </row>
    <row r="20" spans="1:8">
      <c r="A20" s="41">
        <v>1995</v>
      </c>
      <c r="B20" s="88">
        <v>483022.6</v>
      </c>
      <c r="C20" s="88">
        <v>497740</v>
      </c>
      <c r="D20" s="100">
        <v>125570</v>
      </c>
      <c r="E20" s="89">
        <f t="shared" si="0"/>
        <v>3.8466401210480208</v>
      </c>
      <c r="F20" s="42">
        <f t="shared" si="1"/>
        <v>2.2814471618226362E-2</v>
      </c>
      <c r="G20" s="90">
        <f t="shared" si="2"/>
        <v>1.7085333488087384E-2</v>
      </c>
      <c r="H20" s="90">
        <f t="shared" si="3"/>
        <v>2.0330132892069308E-2</v>
      </c>
    </row>
    <row r="21" spans="1:8">
      <c r="A21" s="41">
        <v>1996</v>
      </c>
      <c r="B21" s="88">
        <v>496934.6</v>
      </c>
      <c r="C21" s="88">
        <v>509095.8</v>
      </c>
      <c r="D21" s="100">
        <v>125859</v>
      </c>
      <c r="E21" s="89">
        <f t="shared" si="0"/>
        <v>3.9483437815333029</v>
      </c>
      <c r="F21" s="42">
        <f t="shared" si="1"/>
        <v>2.8801964959817683E-2</v>
      </c>
      <c r="G21" s="90">
        <f t="shared" si="2"/>
        <v>2.281472254590744E-2</v>
      </c>
      <c r="H21" s="90">
        <f t="shared" si="3"/>
        <v>2.6439608927484759E-2</v>
      </c>
    </row>
    <row r="22" spans="1:8">
      <c r="A22" s="41">
        <v>1997</v>
      </c>
      <c r="B22" s="88">
        <v>496835.8</v>
      </c>
      <c r="C22" s="88">
        <v>513612.9</v>
      </c>
      <c r="D22" s="100">
        <v>126157</v>
      </c>
      <c r="E22" s="89">
        <f t="shared" si="0"/>
        <v>3.9382341051229814</v>
      </c>
      <c r="F22" s="42">
        <f t="shared" si="1"/>
        <v>-1.988189190287315E-4</v>
      </c>
      <c r="G22" s="90">
        <f t="shared" si="2"/>
        <v>8.8727897578413373E-3</v>
      </c>
      <c r="H22" s="90">
        <f t="shared" si="3"/>
        <v>-2.5604853502385616E-3</v>
      </c>
    </row>
    <row r="23" spans="1:8">
      <c r="A23" s="41">
        <v>1998</v>
      </c>
      <c r="B23" s="88">
        <v>489459.7</v>
      </c>
      <c r="C23" s="88">
        <v>503324.1</v>
      </c>
      <c r="D23" s="100">
        <v>126472</v>
      </c>
      <c r="E23" s="89">
        <f t="shared" si="0"/>
        <v>3.8701032639635651</v>
      </c>
      <c r="F23" s="42">
        <f t="shared" si="1"/>
        <v>-1.4846152390789791E-2</v>
      </c>
      <c r="G23" s="90">
        <f t="shared" si="2"/>
        <v>-2.0032207134984437E-2</v>
      </c>
      <c r="H23" s="90">
        <f t="shared" si="3"/>
        <v>-1.7299845397913183E-2</v>
      </c>
    </row>
    <row r="24" spans="1:8">
      <c r="A24" s="41">
        <v>1999</v>
      </c>
      <c r="B24" s="88">
        <v>493048.7</v>
      </c>
      <c r="C24" s="88">
        <v>499544.2</v>
      </c>
      <c r="D24" s="100">
        <v>126667</v>
      </c>
      <c r="E24" s="89">
        <f t="shared" si="0"/>
        <v>3.8924794934750171</v>
      </c>
      <c r="F24" s="42">
        <f t="shared" si="1"/>
        <v>7.3325750822794689E-3</v>
      </c>
      <c r="G24" s="90">
        <f t="shared" si="2"/>
        <v>-7.5098728632305711E-3</v>
      </c>
      <c r="H24" s="90">
        <f t="shared" si="3"/>
        <v>5.7818171726340406E-3</v>
      </c>
    </row>
    <row r="25" spans="1:8">
      <c r="A25" s="41">
        <v>2000</v>
      </c>
      <c r="B25" s="88">
        <v>505621.9</v>
      </c>
      <c r="C25" s="88">
        <v>504118.8</v>
      </c>
      <c r="D25" s="100">
        <v>126926</v>
      </c>
      <c r="E25" s="89">
        <f t="shared" si="0"/>
        <v>3.9835959535477365</v>
      </c>
      <c r="F25" s="42">
        <f t="shared" si="1"/>
        <v>2.5500929218553958E-2</v>
      </c>
      <c r="G25" s="90">
        <f t="shared" si="2"/>
        <v>9.1575480207757298E-3</v>
      </c>
      <c r="H25" s="90">
        <f t="shared" si="3"/>
        <v>2.3408334000335262E-2</v>
      </c>
    </row>
    <row r="26" spans="1:8">
      <c r="A26" s="41">
        <v>2001</v>
      </c>
      <c r="B26" s="88">
        <v>501617.5</v>
      </c>
      <c r="C26" s="88">
        <v>493644.7</v>
      </c>
      <c r="D26" s="100">
        <v>127316</v>
      </c>
      <c r="E26" s="89">
        <f t="shared" si="0"/>
        <v>3.9399407772785824</v>
      </c>
      <c r="F26" s="42">
        <f t="shared" si="1"/>
        <v>-7.9197518936581224E-3</v>
      </c>
      <c r="G26" s="90">
        <f t="shared" si="2"/>
        <v>-2.0777046997652149E-2</v>
      </c>
      <c r="H26" s="90">
        <f t="shared" si="3"/>
        <v>-1.095873597076924E-2</v>
      </c>
    </row>
    <row r="27" spans="1:8">
      <c r="A27" s="92">
        <v>2002</v>
      </c>
      <c r="B27" s="88">
        <v>507014.9</v>
      </c>
      <c r="C27" s="88">
        <v>489875.20000000001</v>
      </c>
      <c r="D27" s="100">
        <v>127486</v>
      </c>
      <c r="E27" s="89">
        <f t="shared" si="0"/>
        <v>3.9770241438275575</v>
      </c>
      <c r="F27" s="42">
        <f t="shared" si="1"/>
        <v>1.075999142773143E-2</v>
      </c>
      <c r="G27" s="90">
        <f t="shared" si="2"/>
        <v>-7.6360588901288606E-3</v>
      </c>
      <c r="H27" s="90">
        <f t="shared" si="3"/>
        <v>9.4121634423625089E-3</v>
      </c>
    </row>
    <row r="28" spans="1:8">
      <c r="A28" s="92">
        <v>2003</v>
      </c>
      <c r="B28" s="88">
        <v>517712.9</v>
      </c>
      <c r="C28" s="88">
        <v>493747.5</v>
      </c>
      <c r="D28" s="100">
        <v>127694</v>
      </c>
      <c r="E28" s="89">
        <f t="shared" si="0"/>
        <v>4.0543244005199934</v>
      </c>
      <c r="F28" s="42">
        <f t="shared" si="1"/>
        <v>2.1099971618190994E-2</v>
      </c>
      <c r="G28" s="90">
        <f t="shared" si="2"/>
        <v>7.9046663313431242E-3</v>
      </c>
      <c r="H28" s="90">
        <f t="shared" si="3"/>
        <v>1.9436707924544105E-2</v>
      </c>
    </row>
    <row r="29" spans="1:8">
      <c r="A29" s="92">
        <v>2004</v>
      </c>
      <c r="B29" s="88">
        <v>527980.30000000005</v>
      </c>
      <c r="C29" s="88">
        <v>498490.6</v>
      </c>
      <c r="D29" s="100">
        <v>127787</v>
      </c>
      <c r="E29" s="89">
        <f>B29/D29</f>
        <v>4.1317215366195317</v>
      </c>
      <c r="F29" s="42">
        <f t="shared" si="1"/>
        <v>1.9832227475884867E-2</v>
      </c>
      <c r="G29" s="90">
        <f t="shared" si="2"/>
        <v>9.6063271206436873E-3</v>
      </c>
      <c r="H29" s="90">
        <f t="shared" si="3"/>
        <v>1.9090020544387576E-2</v>
      </c>
    </row>
    <row r="30" spans="1:8">
      <c r="A30" s="92">
        <v>2005</v>
      </c>
      <c r="B30" s="91">
        <v>540025.4</v>
      </c>
      <c r="C30" s="11">
        <v>503186.7</v>
      </c>
      <c r="D30" s="100">
        <v>127768</v>
      </c>
      <c r="E30" s="89">
        <f t="shared" si="0"/>
        <v>4.2266091666144892</v>
      </c>
      <c r="F30" s="42">
        <f t="shared" ref="F30:F35" si="4">B30/B29-1</f>
        <v>2.2813540580964853E-2</v>
      </c>
      <c r="G30" s="90">
        <f t="shared" ref="G30:G35" si="5">C30/C29-1</f>
        <v>9.4206390250890504E-3</v>
      </c>
      <c r="H30" s="90">
        <f t="shared" ref="H30:H35" si="6">E30/E29-1</f>
        <v>2.2965640146356936E-2</v>
      </c>
    </row>
    <row r="31" spans="1:8">
      <c r="A31" s="92">
        <v>2006</v>
      </c>
      <c r="B31" s="91">
        <v>552470.80000000005</v>
      </c>
      <c r="C31" s="11">
        <v>510937.59999999998</v>
      </c>
      <c r="D31" s="100">
        <v>127770</v>
      </c>
      <c r="E31" s="89">
        <f t="shared" si="0"/>
        <v>4.3239477185567825</v>
      </c>
      <c r="F31" s="42">
        <f t="shared" si="4"/>
        <v>2.3045953023691057E-2</v>
      </c>
      <c r="G31" s="90">
        <f t="shared" si="5"/>
        <v>1.5403626526694802E-2</v>
      </c>
      <c r="H31" s="90">
        <f t="shared" si="6"/>
        <v>2.3029939155756241E-2</v>
      </c>
    </row>
    <row r="32" spans="1:8">
      <c r="A32" s="92">
        <v>2007</v>
      </c>
      <c r="B32" s="91">
        <v>562520</v>
      </c>
      <c r="C32" s="11">
        <v>515804.3</v>
      </c>
      <c r="D32" s="100">
        <v>127771</v>
      </c>
      <c r="E32" s="89">
        <f t="shared" si="0"/>
        <v>4.4025639620884238</v>
      </c>
      <c r="F32" s="42">
        <f t="shared" si="4"/>
        <v>1.8189558615586465E-2</v>
      </c>
      <c r="G32" s="90">
        <f t="shared" si="5"/>
        <v>9.5250378911240219E-3</v>
      </c>
      <c r="H32" s="90">
        <f t="shared" si="6"/>
        <v>1.8181589752866323E-2</v>
      </c>
    </row>
    <row r="33" spans="1:8">
      <c r="A33" s="92">
        <v>2008</v>
      </c>
      <c r="B33" s="91">
        <v>539561.30000000005</v>
      </c>
      <c r="C33" s="11">
        <v>492065.7</v>
      </c>
      <c r="D33" s="100">
        <v>127692</v>
      </c>
      <c r="E33" s="89">
        <f t="shared" si="0"/>
        <v>4.2254902421451623</v>
      </c>
      <c r="F33" s="42">
        <f t="shared" si="4"/>
        <v>-4.0814015501670964E-2</v>
      </c>
      <c r="G33" s="90">
        <f t="shared" si="5"/>
        <v>-4.6022493414653587E-2</v>
      </c>
      <c r="H33" s="90">
        <f t="shared" si="6"/>
        <v>-4.0220589971681875E-2</v>
      </c>
    </row>
    <row r="34" spans="1:8">
      <c r="A34" s="92">
        <v>2009</v>
      </c>
      <c r="B34" s="91">
        <v>526442.30000000005</v>
      </c>
      <c r="C34" s="11">
        <v>474035.5</v>
      </c>
      <c r="D34" s="100">
        <v>127510</v>
      </c>
      <c r="E34" s="89">
        <f t="shared" si="0"/>
        <v>4.1286354011450088</v>
      </c>
      <c r="F34" s="42">
        <f t="shared" si="4"/>
        <v>-2.4314197478581212E-2</v>
      </c>
      <c r="G34" s="90">
        <f t="shared" si="5"/>
        <v>-3.664185493928962E-2</v>
      </c>
      <c r="H34" s="90">
        <f t="shared" si="6"/>
        <v>-2.2921563049447036E-2</v>
      </c>
    </row>
    <row r="35" spans="1:8">
      <c r="A35" s="93">
        <v>2010</v>
      </c>
      <c r="B35" s="94">
        <v>538457.5</v>
      </c>
      <c r="C35" s="82">
        <v>475757.8</v>
      </c>
      <c r="D35" s="101">
        <v>127176</v>
      </c>
      <c r="E35" s="95">
        <f t="shared" si="0"/>
        <v>4.233955306032585</v>
      </c>
      <c r="F35" s="98">
        <f t="shared" si="4"/>
        <v>2.2823393940798464E-2</v>
      </c>
      <c r="G35" s="96">
        <f t="shared" si="5"/>
        <v>3.6332721916396693E-3</v>
      </c>
      <c r="H35" s="96">
        <f t="shared" si="6"/>
        <v>2.5509616290740444E-2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11" workbookViewId="0">
      <selection activeCell="I26" sqref="I26"/>
    </sheetView>
  </sheetViews>
  <sheetFormatPr defaultRowHeight="13.5"/>
  <sheetData>
    <row r="1" spans="1:7">
      <c r="A1" t="s">
        <v>95</v>
      </c>
    </row>
    <row r="4" spans="1:7">
      <c r="A4" s="32"/>
      <c r="B4" s="31" t="s">
        <v>134</v>
      </c>
      <c r="C4" s="31" t="s">
        <v>135</v>
      </c>
      <c r="D4" s="31" t="s">
        <v>136</v>
      </c>
      <c r="E4" s="33"/>
      <c r="F4" s="31"/>
      <c r="G4" s="32"/>
    </row>
    <row r="5" spans="1:7" ht="40.5">
      <c r="A5" s="22"/>
      <c r="B5" s="9" t="s">
        <v>97</v>
      </c>
      <c r="C5" s="9" t="s">
        <v>133</v>
      </c>
      <c r="D5" s="9"/>
      <c r="E5" s="34" t="s">
        <v>94</v>
      </c>
      <c r="F5" s="9"/>
      <c r="G5" s="113"/>
    </row>
    <row r="6" spans="1:7" ht="27">
      <c r="A6" s="21"/>
      <c r="B6" s="30" t="s">
        <v>96</v>
      </c>
      <c r="C6" s="30" t="s">
        <v>93</v>
      </c>
      <c r="D6" s="104" t="s">
        <v>217</v>
      </c>
      <c r="E6" s="35" t="s">
        <v>96</v>
      </c>
      <c r="F6" s="30" t="s">
        <v>93</v>
      </c>
      <c r="G6" s="114" t="s">
        <v>218</v>
      </c>
    </row>
    <row r="7" spans="1:7">
      <c r="A7" s="22">
        <v>1900</v>
      </c>
      <c r="B7" s="12"/>
      <c r="C7" s="12"/>
      <c r="D7" s="12"/>
      <c r="E7" s="36"/>
      <c r="F7" s="12"/>
      <c r="G7" s="22"/>
    </row>
    <row r="8" spans="1:7">
      <c r="A8" s="22">
        <v>1901</v>
      </c>
      <c r="B8" s="17">
        <v>0.46899999999999997</v>
      </c>
      <c r="E8" s="37"/>
      <c r="G8" s="41"/>
    </row>
    <row r="9" spans="1:7">
      <c r="A9" s="22">
        <v>1902</v>
      </c>
      <c r="B9" s="17">
        <v>0.47399999999999998</v>
      </c>
      <c r="E9" s="38">
        <f>(B9-B8)/B8</f>
        <v>1.0660980810234552E-2</v>
      </c>
      <c r="G9" s="41"/>
    </row>
    <row r="10" spans="1:7">
      <c r="A10" s="22">
        <v>1903</v>
      </c>
      <c r="B10" s="17">
        <v>0.504</v>
      </c>
      <c r="E10" s="38">
        <f t="shared" ref="E10:E73" si="0">(B10-B9)/B9</f>
        <v>6.3291139240506389E-2</v>
      </c>
      <c r="G10" s="41"/>
    </row>
    <row r="11" spans="1:7">
      <c r="A11" s="22">
        <v>1904</v>
      </c>
      <c r="B11" s="17">
        <v>0.53</v>
      </c>
      <c r="E11" s="38">
        <f t="shared" si="0"/>
        <v>5.1587301587301633E-2</v>
      </c>
      <c r="G11" s="41"/>
    </row>
    <row r="12" spans="1:7">
      <c r="A12" s="22">
        <v>1905</v>
      </c>
      <c r="B12" s="17">
        <v>0.56899999999999995</v>
      </c>
      <c r="E12" s="38">
        <f t="shared" si="0"/>
        <v>7.3584905660377217E-2</v>
      </c>
      <c r="G12" s="41"/>
    </row>
    <row r="13" spans="1:7">
      <c r="A13" s="22">
        <v>1906</v>
      </c>
      <c r="B13" s="17">
        <v>0.58599999999999997</v>
      </c>
      <c r="E13" s="38">
        <f t="shared" si="0"/>
        <v>2.9876977152899855E-2</v>
      </c>
      <c r="G13" s="41"/>
    </row>
    <row r="14" spans="1:7">
      <c r="A14" s="22">
        <v>1907</v>
      </c>
      <c r="B14" s="17">
        <v>0.63200000000000001</v>
      </c>
      <c r="E14" s="38">
        <f t="shared" si="0"/>
        <v>7.8498293515358433E-2</v>
      </c>
      <c r="G14" s="41"/>
    </row>
    <row r="15" spans="1:7">
      <c r="A15" s="22">
        <v>1908</v>
      </c>
      <c r="B15" s="17">
        <v>0.60899999999999999</v>
      </c>
      <c r="E15" s="38">
        <f t="shared" si="0"/>
        <v>-3.6392405063291174E-2</v>
      </c>
      <c r="G15" s="41"/>
    </row>
    <row r="16" spans="1:7">
      <c r="A16" s="22">
        <v>1909</v>
      </c>
      <c r="B16" s="17">
        <v>0.58099999999999996</v>
      </c>
      <c r="E16" s="38">
        <f t="shared" si="0"/>
        <v>-4.5977011494252915E-2</v>
      </c>
      <c r="G16" s="41"/>
    </row>
    <row r="17" spans="1:7">
      <c r="A17" s="22">
        <v>1910</v>
      </c>
      <c r="B17" s="17">
        <v>0.58799999999999997</v>
      </c>
      <c r="E17" s="38">
        <f t="shared" si="0"/>
        <v>1.2048192771084348E-2</v>
      </c>
      <c r="G17" s="41"/>
    </row>
    <row r="18" spans="1:7">
      <c r="A18" s="22">
        <v>1911</v>
      </c>
      <c r="B18" s="17">
        <v>0.61</v>
      </c>
      <c r="E18" s="38">
        <f t="shared" si="0"/>
        <v>3.7414965986394592E-2</v>
      </c>
      <c r="G18" s="41"/>
    </row>
    <row r="19" spans="1:7">
      <c r="A19" s="22">
        <v>1912</v>
      </c>
      <c r="B19" s="17">
        <v>0.64600000000000002</v>
      </c>
      <c r="E19" s="38">
        <f t="shared" si="0"/>
        <v>5.9016393442623001E-2</v>
      </c>
      <c r="G19" s="41"/>
    </row>
    <row r="20" spans="1:7">
      <c r="A20" s="22">
        <v>1913</v>
      </c>
      <c r="B20" s="17">
        <v>0.64700000000000002</v>
      </c>
      <c r="E20" s="38">
        <f t="shared" si="0"/>
        <v>1.5479876160990726E-3</v>
      </c>
      <c r="G20" s="41"/>
    </row>
    <row r="21" spans="1:7">
      <c r="A21" s="22">
        <v>1914</v>
      </c>
      <c r="B21" s="17">
        <v>0.61799999999999999</v>
      </c>
      <c r="E21" s="38">
        <f t="shared" si="0"/>
        <v>-4.4822256568779022E-2</v>
      </c>
      <c r="G21" s="41"/>
    </row>
    <row r="22" spans="1:7">
      <c r="A22" s="22">
        <v>1915</v>
      </c>
      <c r="B22" s="17">
        <v>0.625</v>
      </c>
      <c r="E22" s="38">
        <f t="shared" si="0"/>
        <v>1.1326860841423958E-2</v>
      </c>
      <c r="G22" s="41"/>
    </row>
    <row r="23" spans="1:7">
      <c r="A23" s="22">
        <v>1916</v>
      </c>
      <c r="B23" s="17">
        <v>0.75600000000000001</v>
      </c>
      <c r="E23" s="38">
        <f t="shared" si="0"/>
        <v>0.20960000000000001</v>
      </c>
      <c r="G23" s="41"/>
    </row>
    <row r="24" spans="1:7">
      <c r="A24" s="22">
        <v>1917</v>
      </c>
      <c r="B24" s="17">
        <v>0.95099999999999996</v>
      </c>
      <c r="E24" s="38">
        <f t="shared" si="0"/>
        <v>0.25793650793650785</v>
      </c>
      <c r="G24" s="41"/>
    </row>
    <row r="25" spans="1:7">
      <c r="A25" s="22">
        <v>1918</v>
      </c>
      <c r="B25" s="17">
        <v>1.246</v>
      </c>
      <c r="E25" s="38">
        <f t="shared" si="0"/>
        <v>0.3101997896950579</v>
      </c>
      <c r="G25" s="41"/>
    </row>
    <row r="26" spans="1:7">
      <c r="A26" s="22">
        <v>1919</v>
      </c>
      <c r="B26" s="17">
        <v>1.526</v>
      </c>
      <c r="E26" s="38">
        <f t="shared" si="0"/>
        <v>0.22471910112359553</v>
      </c>
      <c r="G26" s="41"/>
    </row>
    <row r="27" spans="1:7">
      <c r="A27" s="22">
        <v>1920</v>
      </c>
      <c r="B27" s="17">
        <v>1.6779999999999999</v>
      </c>
      <c r="E27" s="38">
        <f t="shared" si="0"/>
        <v>9.9606815203145418E-2</v>
      </c>
      <c r="G27" s="41"/>
    </row>
    <row r="28" spans="1:7">
      <c r="A28" s="22">
        <v>1921</v>
      </c>
      <c r="B28" s="17">
        <v>1.296</v>
      </c>
      <c r="E28" s="38">
        <f t="shared" si="0"/>
        <v>-0.22765196662693676</v>
      </c>
      <c r="G28" s="41"/>
    </row>
    <row r="29" spans="1:7">
      <c r="A29" s="22">
        <v>1922</v>
      </c>
      <c r="B29" s="17">
        <v>1.2669999999999999</v>
      </c>
      <c r="E29" s="38">
        <f t="shared" si="0"/>
        <v>-2.237654320987665E-2</v>
      </c>
      <c r="G29" s="41"/>
    </row>
    <row r="30" spans="1:7">
      <c r="A30" s="22">
        <v>1923</v>
      </c>
      <c r="B30" s="17">
        <v>1.2889999999999999</v>
      </c>
      <c r="E30" s="38">
        <f t="shared" si="0"/>
        <v>1.736385161799528E-2</v>
      </c>
      <c r="G30" s="41"/>
    </row>
    <row r="31" spans="1:7">
      <c r="A31" s="22">
        <v>1924</v>
      </c>
      <c r="B31" s="17">
        <v>1.3360000000000001</v>
      </c>
      <c r="E31" s="38">
        <f t="shared" si="0"/>
        <v>3.6462373933281736E-2</v>
      </c>
      <c r="G31" s="41"/>
    </row>
    <row r="32" spans="1:7">
      <c r="A32" s="22">
        <v>1925</v>
      </c>
      <c r="B32" s="17">
        <v>1.3049999999999999</v>
      </c>
      <c r="E32" s="38">
        <f t="shared" si="0"/>
        <v>-2.3203592814371361E-2</v>
      </c>
      <c r="G32" s="41"/>
    </row>
    <row r="33" spans="1:7">
      <c r="A33" s="22">
        <v>1926</v>
      </c>
      <c r="B33" s="17">
        <v>1.157</v>
      </c>
      <c r="E33" s="38">
        <f t="shared" si="0"/>
        <v>-0.11340996168582369</v>
      </c>
      <c r="G33" s="41"/>
    </row>
    <row r="34" spans="1:7">
      <c r="A34" s="22">
        <v>1927</v>
      </c>
      <c r="B34" s="17">
        <v>1.099</v>
      </c>
      <c r="E34" s="38">
        <f t="shared" si="0"/>
        <v>-5.0129645635263655E-2</v>
      </c>
      <c r="G34" s="41"/>
    </row>
    <row r="35" spans="1:7">
      <c r="A35" s="22">
        <v>1928</v>
      </c>
      <c r="B35" s="17">
        <v>1.1060000000000001</v>
      </c>
      <c r="E35" s="38">
        <f t="shared" si="0"/>
        <v>6.3694267515924637E-3</v>
      </c>
      <c r="G35" s="41"/>
    </row>
    <row r="36" spans="1:7">
      <c r="A36" s="22">
        <v>1929</v>
      </c>
      <c r="B36" s="17">
        <v>1.075</v>
      </c>
      <c r="E36" s="38">
        <f t="shared" si="0"/>
        <v>-2.8028933092224356E-2</v>
      </c>
      <c r="G36" s="41"/>
    </row>
    <row r="37" spans="1:7">
      <c r="A37" s="22">
        <v>1930</v>
      </c>
      <c r="B37" s="17">
        <v>0.88500000000000001</v>
      </c>
      <c r="E37" s="38">
        <f t="shared" si="0"/>
        <v>-0.1767441860465116</v>
      </c>
      <c r="G37" s="41"/>
    </row>
    <row r="38" spans="1:7">
      <c r="A38" s="22">
        <v>1931</v>
      </c>
      <c r="B38" s="17">
        <v>0.748</v>
      </c>
      <c r="E38" s="38">
        <f t="shared" si="0"/>
        <v>-0.15480225988700566</v>
      </c>
      <c r="G38" s="41"/>
    </row>
    <row r="39" spans="1:7">
      <c r="A39" s="22">
        <v>1932</v>
      </c>
      <c r="B39" s="17">
        <v>0.83</v>
      </c>
      <c r="E39" s="38">
        <f t="shared" si="0"/>
        <v>0.10962566844919781</v>
      </c>
      <c r="G39" s="41"/>
    </row>
    <row r="40" spans="1:7">
      <c r="A40" s="22">
        <v>1933</v>
      </c>
      <c r="B40" s="17">
        <v>0.95099999999999996</v>
      </c>
      <c r="E40" s="38">
        <f t="shared" si="0"/>
        <v>0.14578313253012049</v>
      </c>
      <c r="G40" s="41"/>
    </row>
    <row r="41" spans="1:7">
      <c r="A41" s="22">
        <v>1934</v>
      </c>
      <c r="B41" s="17">
        <v>0.97</v>
      </c>
      <c r="E41" s="38">
        <f t="shared" si="0"/>
        <v>1.9978969505783404E-2</v>
      </c>
      <c r="G41" s="41"/>
    </row>
    <row r="42" spans="1:7">
      <c r="A42" s="22">
        <v>1935</v>
      </c>
      <c r="B42" s="17">
        <v>0.99399999999999999</v>
      </c>
      <c r="E42" s="38">
        <f t="shared" si="0"/>
        <v>2.4742268041237137E-2</v>
      </c>
      <c r="G42" s="41"/>
    </row>
    <row r="43" spans="1:7">
      <c r="A43" s="22">
        <v>1936</v>
      </c>
      <c r="B43" s="17">
        <v>1.036</v>
      </c>
      <c r="E43" s="38">
        <f t="shared" si="0"/>
        <v>4.2253521126760604E-2</v>
      </c>
      <c r="G43" s="41"/>
    </row>
    <row r="44" spans="1:7">
      <c r="A44" s="22">
        <v>1937</v>
      </c>
      <c r="B44" s="17">
        <v>1.258</v>
      </c>
      <c r="E44" s="38">
        <f t="shared" si="0"/>
        <v>0.21428571428571425</v>
      </c>
      <c r="G44" s="41"/>
    </row>
    <row r="45" spans="1:7">
      <c r="A45" s="22">
        <v>1938</v>
      </c>
      <c r="B45" s="17">
        <v>1.327</v>
      </c>
      <c r="E45" s="38">
        <f t="shared" si="0"/>
        <v>5.4848966613672459E-2</v>
      </c>
      <c r="G45" s="41"/>
    </row>
    <row r="46" spans="1:7">
      <c r="A46" s="22">
        <v>1939</v>
      </c>
      <c r="B46" s="17">
        <v>1.466</v>
      </c>
      <c r="E46" s="38">
        <f t="shared" si="0"/>
        <v>0.10474755086661644</v>
      </c>
      <c r="G46" s="41"/>
    </row>
    <row r="47" spans="1:7">
      <c r="A47" s="22">
        <v>1940</v>
      </c>
      <c r="B47" s="17">
        <v>1.641</v>
      </c>
      <c r="E47" s="38">
        <f t="shared" si="0"/>
        <v>0.11937244201909962</v>
      </c>
      <c r="G47" s="41"/>
    </row>
    <row r="48" spans="1:7">
      <c r="A48" s="22">
        <v>1941</v>
      </c>
      <c r="B48" s="17">
        <v>1.758</v>
      </c>
      <c r="E48" s="38">
        <f t="shared" si="0"/>
        <v>7.1297989031078604E-2</v>
      </c>
      <c r="G48" s="41"/>
    </row>
    <row r="49" spans="1:7">
      <c r="A49" s="22">
        <v>1942</v>
      </c>
      <c r="B49" s="17">
        <v>1.9119999999999999</v>
      </c>
      <c r="E49" s="38">
        <f t="shared" si="0"/>
        <v>8.7599544937428844E-2</v>
      </c>
      <c r="G49" s="41"/>
    </row>
    <row r="50" spans="1:7">
      <c r="A50" s="22">
        <v>1943</v>
      </c>
      <c r="B50" s="17">
        <v>2.0459999999999998</v>
      </c>
      <c r="E50" s="38">
        <f t="shared" si="0"/>
        <v>7.0083682008368148E-2</v>
      </c>
      <c r="G50" s="41"/>
    </row>
    <row r="51" spans="1:7">
      <c r="A51" s="22">
        <v>1944</v>
      </c>
      <c r="B51" s="17">
        <v>2.319</v>
      </c>
      <c r="E51" s="38">
        <f t="shared" si="0"/>
        <v>0.13343108504398835</v>
      </c>
      <c r="G51" s="41"/>
    </row>
    <row r="52" spans="1:7">
      <c r="A52" s="22">
        <v>1945</v>
      </c>
      <c r="B52" s="17">
        <v>3.5030000000000001</v>
      </c>
      <c r="C52" s="12"/>
      <c r="D52" s="12"/>
      <c r="E52" s="38">
        <f t="shared" si="0"/>
        <v>0.51056489866321697</v>
      </c>
      <c r="F52" s="12"/>
      <c r="G52" s="22"/>
    </row>
    <row r="53" spans="1:7">
      <c r="A53" s="22">
        <v>1946</v>
      </c>
      <c r="B53" s="18">
        <v>16.27</v>
      </c>
      <c r="C53" s="12"/>
      <c r="D53" s="12"/>
      <c r="E53" s="38">
        <f t="shared" si="0"/>
        <v>3.6445903511276048</v>
      </c>
      <c r="F53" s="12"/>
      <c r="G53" s="22"/>
    </row>
    <row r="54" spans="1:7">
      <c r="A54" s="22">
        <v>1947</v>
      </c>
      <c r="B54" s="18">
        <v>48.15</v>
      </c>
      <c r="C54" s="13">
        <v>7.18</v>
      </c>
      <c r="D54" s="14"/>
      <c r="E54" s="38">
        <f t="shared" si="0"/>
        <v>1.9594345421020283</v>
      </c>
      <c r="G54" s="41"/>
    </row>
    <row r="55" spans="1:7">
      <c r="A55" s="22">
        <v>1948</v>
      </c>
      <c r="B55" s="19">
        <v>127.9</v>
      </c>
      <c r="C55" s="13">
        <v>13.14</v>
      </c>
      <c r="D55" s="14"/>
      <c r="E55" s="38">
        <f t="shared" si="0"/>
        <v>1.656282450674974</v>
      </c>
      <c r="F55" s="5">
        <f>(C55-C54)/C54</f>
        <v>0.83008356545961015</v>
      </c>
      <c r="G55" s="41"/>
    </row>
    <row r="56" spans="1:7">
      <c r="A56" s="22">
        <v>1949</v>
      </c>
      <c r="B56" s="19">
        <v>208.8</v>
      </c>
      <c r="C56" s="13">
        <v>17.329999999999998</v>
      </c>
      <c r="D56" s="14"/>
      <c r="E56" s="38">
        <f t="shared" si="0"/>
        <v>0.63252541047693511</v>
      </c>
      <c r="F56" s="5">
        <f t="shared" ref="F56:G109" si="1">(C56-C55)/C55</f>
        <v>0.31887366818873647</v>
      </c>
      <c r="G56" s="41"/>
    </row>
    <row r="57" spans="1:7">
      <c r="A57" s="22">
        <v>1950</v>
      </c>
      <c r="B57" s="19">
        <v>246.8</v>
      </c>
      <c r="C57" s="13">
        <v>16.14</v>
      </c>
      <c r="D57" s="14"/>
      <c r="E57" s="38">
        <f t="shared" si="0"/>
        <v>0.18199233716475094</v>
      </c>
      <c r="F57" s="5">
        <f t="shared" si="1"/>
        <v>-6.8667051356029879E-2</v>
      </c>
      <c r="G57" s="41"/>
    </row>
    <row r="58" spans="1:7">
      <c r="A58" s="22">
        <v>1951</v>
      </c>
      <c r="B58" s="19">
        <v>342.5</v>
      </c>
      <c r="C58" s="13">
        <v>19.04</v>
      </c>
      <c r="D58" s="14"/>
      <c r="E58" s="38">
        <f t="shared" si="0"/>
        <v>0.38776337115072929</v>
      </c>
      <c r="F58" s="5">
        <f t="shared" si="1"/>
        <v>0.17967781908302344</v>
      </c>
      <c r="G58" s="41"/>
    </row>
    <row r="59" spans="1:7">
      <c r="A59" s="22">
        <v>1952</v>
      </c>
      <c r="B59" s="19">
        <v>349.2</v>
      </c>
      <c r="C59" s="13">
        <v>19.989999999999998</v>
      </c>
      <c r="D59" s="14"/>
      <c r="E59" s="38">
        <f t="shared" si="0"/>
        <v>1.9562043795620404E-2</v>
      </c>
      <c r="F59" s="5">
        <f t="shared" si="1"/>
        <v>4.9894957983193239E-2</v>
      </c>
      <c r="G59" s="41"/>
    </row>
    <row r="60" spans="1:7">
      <c r="A60" s="22">
        <v>1953</v>
      </c>
      <c r="B60" s="19">
        <v>351.6</v>
      </c>
      <c r="C60" s="13">
        <v>21.3</v>
      </c>
      <c r="D60" s="14"/>
      <c r="E60" s="38">
        <f t="shared" si="0"/>
        <v>6.8728522336770738E-3</v>
      </c>
      <c r="F60" s="5">
        <f t="shared" si="1"/>
        <v>6.5532766383191721E-2</v>
      </c>
      <c r="G60" s="41"/>
    </row>
    <row r="61" spans="1:7">
      <c r="A61" s="22">
        <v>1954</v>
      </c>
      <c r="B61" s="19">
        <v>349.2</v>
      </c>
      <c r="C61" s="13">
        <v>22.67</v>
      </c>
      <c r="D61" s="14"/>
      <c r="E61" s="38">
        <f t="shared" si="0"/>
        <v>-6.8259385665529974E-3</v>
      </c>
      <c r="F61" s="5">
        <f t="shared" si="1"/>
        <v>6.4319248826291128E-2</v>
      </c>
      <c r="G61" s="41"/>
    </row>
    <row r="62" spans="1:7">
      <c r="A62" s="22">
        <v>1955</v>
      </c>
      <c r="B62" s="19">
        <v>343</v>
      </c>
      <c r="C62" s="15">
        <v>22.4</v>
      </c>
      <c r="D62" s="14"/>
      <c r="E62" s="38">
        <f t="shared" si="0"/>
        <v>-1.7754868270332156E-2</v>
      </c>
      <c r="F62" s="5">
        <f t="shared" si="1"/>
        <v>-1.1910013233348175E-2</v>
      </c>
      <c r="G62" s="41"/>
    </row>
    <row r="63" spans="1:7">
      <c r="A63" s="22">
        <v>1956</v>
      </c>
      <c r="B63" s="19">
        <v>358</v>
      </c>
      <c r="C63" s="15">
        <v>22.5</v>
      </c>
      <c r="D63" s="14"/>
      <c r="E63" s="38">
        <f t="shared" si="0"/>
        <v>4.3731778425655975E-2</v>
      </c>
      <c r="F63" s="5">
        <f t="shared" si="1"/>
        <v>4.4642857142857782E-3</v>
      </c>
      <c r="G63" s="41"/>
    </row>
    <row r="64" spans="1:7">
      <c r="A64" s="22">
        <v>1957</v>
      </c>
      <c r="B64" s="19">
        <v>368.8</v>
      </c>
      <c r="C64" s="15">
        <v>23.2</v>
      </c>
      <c r="D64" s="14"/>
      <c r="E64" s="38">
        <f t="shared" si="0"/>
        <v>3.0167597765363159E-2</v>
      </c>
      <c r="F64" s="5">
        <f t="shared" si="1"/>
        <v>3.1111111111111079E-2</v>
      </c>
      <c r="G64" s="41"/>
    </row>
    <row r="65" spans="1:7">
      <c r="A65" s="22">
        <v>1958</v>
      </c>
      <c r="B65" s="19">
        <v>344.8</v>
      </c>
      <c r="C65" s="15">
        <v>23.1</v>
      </c>
      <c r="D65" s="14"/>
      <c r="E65" s="38">
        <f t="shared" si="0"/>
        <v>-6.5075921908893705E-2</v>
      </c>
      <c r="F65" s="5">
        <f t="shared" si="1"/>
        <v>-4.3103448275861149E-3</v>
      </c>
      <c r="G65" s="41"/>
    </row>
    <row r="66" spans="1:7">
      <c r="A66" s="22">
        <v>1959</v>
      </c>
      <c r="B66" s="19">
        <v>348.3</v>
      </c>
      <c r="C66" s="15">
        <v>23.3</v>
      </c>
      <c r="D66" s="14"/>
      <c r="E66" s="38">
        <f t="shared" si="0"/>
        <v>1.0150812064965197E-2</v>
      </c>
      <c r="F66" s="5">
        <f t="shared" si="1"/>
        <v>8.6580086580086268E-3</v>
      </c>
      <c r="G66" s="41"/>
    </row>
    <row r="67" spans="1:7">
      <c r="A67" s="22">
        <v>1960</v>
      </c>
      <c r="B67" s="19">
        <v>352.1</v>
      </c>
      <c r="C67" s="15">
        <v>24.2</v>
      </c>
      <c r="D67" s="14"/>
      <c r="E67" s="38">
        <f t="shared" si="0"/>
        <v>1.0910134941142725E-2</v>
      </c>
      <c r="F67" s="5">
        <f t="shared" si="1"/>
        <v>3.8626609442060027E-2</v>
      </c>
      <c r="G67" s="41"/>
    </row>
    <row r="68" spans="1:7">
      <c r="A68" s="22">
        <v>1961</v>
      </c>
      <c r="B68" s="19">
        <v>355.7</v>
      </c>
      <c r="C68" s="15">
        <v>25.5</v>
      </c>
      <c r="D68" s="14"/>
      <c r="E68" s="38">
        <f t="shared" si="0"/>
        <v>1.0224368077250684E-2</v>
      </c>
      <c r="F68" s="5">
        <f t="shared" si="1"/>
        <v>5.3719008264462839E-2</v>
      </c>
      <c r="G68" s="41"/>
    </row>
    <row r="69" spans="1:7">
      <c r="A69" s="22">
        <v>1962</v>
      </c>
      <c r="B69" s="19">
        <v>349.7</v>
      </c>
      <c r="C69" s="15">
        <v>27.2</v>
      </c>
      <c r="D69" s="14"/>
      <c r="E69" s="38">
        <f t="shared" si="0"/>
        <v>-1.6868147315153219E-2</v>
      </c>
      <c r="F69" s="5">
        <f t="shared" si="1"/>
        <v>6.6666666666666638E-2</v>
      </c>
      <c r="G69" s="41"/>
    </row>
    <row r="70" spans="1:7">
      <c r="A70" s="22">
        <v>1963</v>
      </c>
      <c r="B70" s="19">
        <v>356</v>
      </c>
      <c r="C70" s="15">
        <v>29.3</v>
      </c>
      <c r="D70" s="14"/>
      <c r="E70" s="38">
        <f t="shared" si="0"/>
        <v>1.8015441807263402E-2</v>
      </c>
      <c r="F70" s="5">
        <f t="shared" si="1"/>
        <v>7.7205882352941235E-2</v>
      </c>
      <c r="G70" s="41"/>
    </row>
    <row r="71" spans="1:7">
      <c r="A71" s="22">
        <v>1964</v>
      </c>
      <c r="B71" s="19">
        <v>356.7</v>
      </c>
      <c r="C71" s="15">
        <v>30.4</v>
      </c>
      <c r="D71" s="14"/>
      <c r="E71" s="38">
        <f t="shared" si="0"/>
        <v>1.9662921348314287E-3</v>
      </c>
      <c r="F71" s="5">
        <f t="shared" si="1"/>
        <v>3.7542662116040883E-2</v>
      </c>
      <c r="G71" s="41"/>
    </row>
    <row r="72" spans="1:7">
      <c r="A72" s="22">
        <v>1965</v>
      </c>
      <c r="B72" s="19">
        <v>359.4</v>
      </c>
      <c r="C72" s="15">
        <v>32.4</v>
      </c>
      <c r="D72" s="14"/>
      <c r="E72" s="38">
        <f t="shared" si="0"/>
        <v>7.5693860386879417E-3</v>
      </c>
      <c r="F72" s="5">
        <f t="shared" si="1"/>
        <v>6.5789473684210523E-2</v>
      </c>
      <c r="G72" s="41"/>
    </row>
    <row r="73" spans="1:7">
      <c r="A73" s="22">
        <v>1966</v>
      </c>
      <c r="B73" s="19">
        <v>368.1</v>
      </c>
      <c r="C73" s="15">
        <v>34.1</v>
      </c>
      <c r="D73" s="14"/>
      <c r="E73" s="38">
        <f t="shared" si="0"/>
        <v>2.4207011686143701E-2</v>
      </c>
      <c r="F73" s="5">
        <f t="shared" si="1"/>
        <v>5.2469135802469223E-2</v>
      </c>
      <c r="G73" s="41"/>
    </row>
    <row r="74" spans="1:7">
      <c r="A74" s="22">
        <v>1967</v>
      </c>
      <c r="B74" s="19">
        <v>374.7</v>
      </c>
      <c r="C74" s="15">
        <v>35.4</v>
      </c>
      <c r="D74" s="14"/>
      <c r="E74" s="38">
        <f t="shared" ref="E74:E92" si="2">(B74-B73)/B73</f>
        <v>1.7929910350448153E-2</v>
      </c>
      <c r="F74" s="5">
        <f t="shared" si="1"/>
        <v>3.8123167155425138E-2</v>
      </c>
      <c r="G74" s="41"/>
    </row>
    <row r="75" spans="1:7">
      <c r="A75" s="22">
        <v>1968</v>
      </c>
      <c r="B75" s="19">
        <v>377.9</v>
      </c>
      <c r="C75" s="15">
        <v>37.299999999999997</v>
      </c>
      <c r="D75" s="14"/>
      <c r="E75" s="38">
        <f t="shared" si="2"/>
        <v>8.5401654657058686E-3</v>
      </c>
      <c r="F75" s="5">
        <f t="shared" si="1"/>
        <v>5.3672316384180754E-2</v>
      </c>
      <c r="G75" s="41"/>
    </row>
    <row r="76" spans="1:7">
      <c r="A76" s="22">
        <v>1969</v>
      </c>
      <c r="B76" s="19">
        <v>385.9</v>
      </c>
      <c r="C76" s="15">
        <v>39.299999999999997</v>
      </c>
      <c r="D76" s="14"/>
      <c r="E76" s="38">
        <f t="shared" si="2"/>
        <v>2.1169621593014026E-2</v>
      </c>
      <c r="F76" s="5">
        <f t="shared" si="1"/>
        <v>5.3619302949061663E-2</v>
      </c>
      <c r="G76" s="41"/>
    </row>
    <row r="77" spans="1:7">
      <c r="A77" s="22">
        <v>1970</v>
      </c>
      <c r="B77" s="19">
        <v>399.9</v>
      </c>
      <c r="C77" s="15">
        <v>42.3</v>
      </c>
      <c r="D77" s="99">
        <v>32.5</v>
      </c>
      <c r="E77" s="38">
        <f t="shared" si="2"/>
        <v>3.6278828712101585E-2</v>
      </c>
      <c r="F77" s="5">
        <f t="shared" si="1"/>
        <v>7.6335877862595422E-2</v>
      </c>
      <c r="G77" s="115"/>
    </row>
    <row r="78" spans="1:7">
      <c r="A78" s="22">
        <v>1971</v>
      </c>
      <c r="B78" s="19">
        <v>396.7</v>
      </c>
      <c r="C78" s="15">
        <v>44.9</v>
      </c>
      <c r="D78" s="99">
        <v>34.6</v>
      </c>
      <c r="E78" s="38">
        <f t="shared" si="2"/>
        <v>-8.0020005001250026E-3</v>
      </c>
      <c r="F78" s="5">
        <f t="shared" si="1"/>
        <v>6.1465721040189165E-2</v>
      </c>
      <c r="G78" s="115">
        <f>(D78-D77)/D77</f>
        <v>6.4615384615384658E-2</v>
      </c>
    </row>
    <row r="79" spans="1:7">
      <c r="A79" s="22">
        <v>1972</v>
      </c>
      <c r="B79" s="19">
        <v>399.9</v>
      </c>
      <c r="C79" s="15">
        <v>46.9</v>
      </c>
      <c r="D79" s="99">
        <v>36.299999999999997</v>
      </c>
      <c r="E79" s="38">
        <f t="shared" si="2"/>
        <v>8.0665490294932907E-3</v>
      </c>
      <c r="F79" s="5">
        <f t="shared" si="1"/>
        <v>4.4543429844097995E-2</v>
      </c>
      <c r="G79" s="115">
        <f t="shared" ref="G79:G87" si="3">(D79-D78)/D78</f>
        <v>4.9132947976878484E-2</v>
      </c>
    </row>
    <row r="80" spans="1:7">
      <c r="A80" s="22">
        <v>1973</v>
      </c>
      <c r="B80" s="19">
        <v>463.3</v>
      </c>
      <c r="C80" s="15">
        <v>52.4</v>
      </c>
      <c r="D80" s="99">
        <v>40.5</v>
      </c>
      <c r="E80" s="38">
        <f t="shared" si="2"/>
        <v>0.15853963490872727</v>
      </c>
      <c r="F80" s="5">
        <f t="shared" si="1"/>
        <v>0.11727078891257996</v>
      </c>
      <c r="G80" s="115">
        <f t="shared" si="3"/>
        <v>0.11570247933884306</v>
      </c>
    </row>
    <row r="81" spans="1:7">
      <c r="A81" s="22">
        <v>1974</v>
      </c>
      <c r="B81" s="19">
        <v>608.70000000000005</v>
      </c>
      <c r="C81" s="15">
        <v>65.2</v>
      </c>
      <c r="D81" s="99">
        <v>49.9</v>
      </c>
      <c r="E81" s="38">
        <f t="shared" si="2"/>
        <v>0.31383552773580842</v>
      </c>
      <c r="F81" s="5">
        <f t="shared" si="1"/>
        <v>0.24427480916030544</v>
      </c>
      <c r="G81" s="115">
        <f t="shared" si="3"/>
        <v>0.23209876543209873</v>
      </c>
    </row>
    <row r="82" spans="1:7">
      <c r="A82" s="22">
        <v>1975</v>
      </c>
      <c r="B82" s="19">
        <v>626.79999999999995</v>
      </c>
      <c r="C82" s="15">
        <v>72.900000000000006</v>
      </c>
      <c r="D82" s="99">
        <v>55.7</v>
      </c>
      <c r="E82" s="38">
        <f t="shared" si="2"/>
        <v>2.9735501889272067E-2</v>
      </c>
      <c r="F82" s="5">
        <f t="shared" si="1"/>
        <v>0.11809815950920249</v>
      </c>
      <c r="G82" s="115">
        <f t="shared" si="3"/>
        <v>0.11623246492985981</v>
      </c>
    </row>
    <row r="83" spans="1:7">
      <c r="A83" s="22">
        <v>1976</v>
      </c>
      <c r="B83" s="19">
        <v>658.3</v>
      </c>
      <c r="C83" s="15">
        <v>79.7</v>
      </c>
      <c r="D83" s="99">
        <v>61</v>
      </c>
      <c r="E83" s="38">
        <f t="shared" si="2"/>
        <v>5.0255264837268672E-2</v>
      </c>
      <c r="F83" s="5">
        <f t="shared" si="1"/>
        <v>9.3278463648833979E-2</v>
      </c>
      <c r="G83" s="115">
        <f t="shared" si="3"/>
        <v>9.5152603231597785E-2</v>
      </c>
    </row>
    <row r="84" spans="1:7">
      <c r="A84" s="22">
        <v>1977</v>
      </c>
      <c r="B84" s="19">
        <v>670.8</v>
      </c>
      <c r="C84" s="15">
        <v>86.1</v>
      </c>
      <c r="D84" s="99">
        <v>66</v>
      </c>
      <c r="E84" s="38">
        <f t="shared" si="2"/>
        <v>1.8988303205225581E-2</v>
      </c>
      <c r="F84" s="5">
        <f t="shared" si="1"/>
        <v>8.0301129234629759E-2</v>
      </c>
      <c r="G84" s="115">
        <f t="shared" si="3"/>
        <v>8.1967213114754092E-2</v>
      </c>
    </row>
    <row r="85" spans="1:7">
      <c r="A85" s="22">
        <v>1978</v>
      </c>
      <c r="B85" s="19">
        <v>653.79999999999995</v>
      </c>
      <c r="C85" s="15">
        <v>89.4</v>
      </c>
      <c r="D85" s="99">
        <v>68.8</v>
      </c>
      <c r="E85" s="38">
        <f t="shared" si="2"/>
        <v>-2.5342874180083484E-2</v>
      </c>
      <c r="F85" s="5">
        <f t="shared" si="1"/>
        <v>3.8327526132404317E-2</v>
      </c>
      <c r="G85" s="115">
        <f t="shared" si="3"/>
        <v>4.2424242424242378E-2</v>
      </c>
    </row>
    <row r="86" spans="1:7">
      <c r="A86" s="22">
        <v>1979</v>
      </c>
      <c r="B86" s="19">
        <v>701.5</v>
      </c>
      <c r="C86" s="15">
        <v>92.6</v>
      </c>
      <c r="D86" s="99">
        <v>71.3</v>
      </c>
      <c r="E86" s="38">
        <f t="shared" si="2"/>
        <v>7.2958091159376029E-2</v>
      </c>
      <c r="F86" s="5">
        <f t="shared" si="1"/>
        <v>3.5794183445190024E-2</v>
      </c>
      <c r="G86" s="115">
        <f t="shared" si="3"/>
        <v>3.6337209302325583E-2</v>
      </c>
    </row>
    <row r="87" spans="1:7">
      <c r="A87" s="22">
        <v>1980</v>
      </c>
      <c r="B87" s="19">
        <v>826.2</v>
      </c>
      <c r="C87" s="15">
        <v>100</v>
      </c>
      <c r="D87" s="99">
        <v>76.900000000000006</v>
      </c>
      <c r="E87" s="38">
        <f t="shared" si="2"/>
        <v>0.17776193870277981</v>
      </c>
      <c r="F87" s="5">
        <f t="shared" si="1"/>
        <v>7.9913606911447152E-2</v>
      </c>
      <c r="G87" s="115">
        <f t="shared" si="3"/>
        <v>7.8541374474053419E-2</v>
      </c>
    </row>
    <row r="88" spans="1:7">
      <c r="A88" s="22">
        <v>1981</v>
      </c>
      <c r="B88" s="19">
        <v>837.7</v>
      </c>
      <c r="C88" s="15">
        <v>104.9</v>
      </c>
      <c r="D88" s="99">
        <v>80.599999999999994</v>
      </c>
      <c r="E88" s="38">
        <f t="shared" si="2"/>
        <v>1.3919147906076009E-2</v>
      </c>
      <c r="F88" s="5">
        <f t="shared" si="1"/>
        <v>4.9000000000000057E-2</v>
      </c>
      <c r="G88" s="115">
        <f>(D88-D87)/D87</f>
        <v>4.8114434330298939E-2</v>
      </c>
    </row>
    <row r="89" spans="1:7">
      <c r="A89" s="22">
        <v>1982</v>
      </c>
      <c r="B89" s="19">
        <v>852.7</v>
      </c>
      <c r="C89" s="15">
        <v>107.7</v>
      </c>
      <c r="D89" s="99">
        <v>82.9</v>
      </c>
      <c r="E89" s="38">
        <f t="shared" si="2"/>
        <v>1.7906171660498984E-2</v>
      </c>
      <c r="F89" s="5">
        <f t="shared" si="1"/>
        <v>2.6692087702573853E-2</v>
      </c>
      <c r="G89" s="115">
        <f t="shared" si="1"/>
        <v>2.8535980148883519E-2</v>
      </c>
    </row>
    <row r="90" spans="1:7">
      <c r="A90" s="22">
        <v>1983</v>
      </c>
      <c r="B90" s="19">
        <v>833.7</v>
      </c>
      <c r="C90" s="15">
        <v>109.7</v>
      </c>
      <c r="D90" s="99">
        <v>84.4</v>
      </c>
      <c r="E90" s="38">
        <f t="shared" si="2"/>
        <v>-2.2282162542512019E-2</v>
      </c>
      <c r="F90" s="5">
        <f t="shared" si="1"/>
        <v>1.8570102135561744E-2</v>
      </c>
      <c r="G90" s="115">
        <f t="shared" si="1"/>
        <v>1.8094089264173701E-2</v>
      </c>
    </row>
    <row r="91" spans="1:7">
      <c r="A91" s="22">
        <v>1984</v>
      </c>
      <c r="B91" s="19">
        <v>831.5</v>
      </c>
      <c r="C91" s="15">
        <v>112.1</v>
      </c>
      <c r="D91" s="99">
        <v>86.3</v>
      </c>
      <c r="E91" s="38">
        <f t="shared" si="2"/>
        <v>-2.6388389108792675E-3</v>
      </c>
      <c r="F91" s="5">
        <f t="shared" si="1"/>
        <v>2.187784867821323E-2</v>
      </c>
      <c r="G91" s="115">
        <f t="shared" si="1"/>
        <v>2.2511848341232123E-2</v>
      </c>
    </row>
    <row r="92" spans="1:7">
      <c r="A92" s="22">
        <v>1985</v>
      </c>
      <c r="B92" s="20">
        <v>822.4</v>
      </c>
      <c r="C92" s="16">
        <v>114.4</v>
      </c>
      <c r="D92" s="99">
        <v>88.1</v>
      </c>
      <c r="E92" s="38">
        <f t="shared" si="2"/>
        <v>-1.0944076969332559E-2</v>
      </c>
      <c r="F92" s="5">
        <f t="shared" si="1"/>
        <v>2.0517395182872537E-2</v>
      </c>
      <c r="G92" s="115">
        <f t="shared" si="1"/>
        <v>2.0857473928157559E-2</v>
      </c>
    </row>
    <row r="93" spans="1:7">
      <c r="A93" s="22">
        <v>1986</v>
      </c>
      <c r="B93" s="6"/>
      <c r="C93" s="14"/>
      <c r="D93" s="99">
        <v>88.6</v>
      </c>
      <c r="E93" s="39"/>
      <c r="F93" s="5"/>
      <c r="G93" s="115">
        <f t="shared" si="1"/>
        <v>5.6753688989784343E-3</v>
      </c>
    </row>
    <row r="94" spans="1:7">
      <c r="A94" s="22">
        <v>1987</v>
      </c>
      <c r="B94" s="6"/>
      <c r="C94" s="14"/>
      <c r="D94" s="99">
        <v>88.7</v>
      </c>
      <c r="E94" s="39"/>
      <c r="F94" s="5"/>
      <c r="G94" s="115">
        <f t="shared" si="1"/>
        <v>1.1286681715576585E-3</v>
      </c>
    </row>
    <row r="95" spans="1:7">
      <c r="A95" s="22">
        <v>1988</v>
      </c>
      <c r="B95" s="6"/>
      <c r="C95" s="14"/>
      <c r="D95" s="99">
        <v>89.3</v>
      </c>
      <c r="E95" s="39"/>
      <c r="F95" s="5"/>
      <c r="G95" s="115">
        <f t="shared" si="1"/>
        <v>6.7643742953776131E-3</v>
      </c>
    </row>
    <row r="96" spans="1:7">
      <c r="A96" s="22">
        <v>1989</v>
      </c>
      <c r="B96" s="6"/>
      <c r="C96" s="14"/>
      <c r="D96" s="99">
        <v>91.3</v>
      </c>
      <c r="E96" s="39"/>
      <c r="F96" s="5"/>
      <c r="G96" s="115">
        <f t="shared" si="1"/>
        <v>2.2396416573348264E-2</v>
      </c>
    </row>
    <row r="97" spans="1:7">
      <c r="A97" s="22">
        <v>1990</v>
      </c>
      <c r="B97" s="6"/>
      <c r="C97" s="14"/>
      <c r="D97" s="99">
        <v>94.1</v>
      </c>
      <c r="E97" s="39"/>
      <c r="F97" s="5"/>
      <c r="G97" s="115">
        <f t="shared" si="1"/>
        <v>3.0668127053669191E-2</v>
      </c>
    </row>
    <row r="98" spans="1:7">
      <c r="A98" s="22">
        <v>1991</v>
      </c>
      <c r="B98" s="6"/>
      <c r="C98" s="14"/>
      <c r="D98" s="99">
        <v>97.3</v>
      </c>
      <c r="E98" s="39"/>
      <c r="F98" s="5"/>
      <c r="G98" s="115">
        <f t="shared" si="1"/>
        <v>3.4006376195536696E-2</v>
      </c>
    </row>
    <row r="99" spans="1:7">
      <c r="A99" s="22">
        <v>1992</v>
      </c>
      <c r="B99" s="6"/>
      <c r="C99" s="14"/>
      <c r="D99" s="99">
        <v>98.9</v>
      </c>
      <c r="E99" s="39"/>
      <c r="F99" s="5"/>
      <c r="G99" s="115">
        <f t="shared" si="1"/>
        <v>1.6443987667009337E-2</v>
      </c>
    </row>
    <row r="100" spans="1:7">
      <c r="A100" s="22">
        <v>1993</v>
      </c>
      <c r="B100" s="6"/>
      <c r="C100" s="14"/>
      <c r="D100" s="99">
        <v>100.2</v>
      </c>
      <c r="E100" s="39"/>
      <c r="F100" s="5"/>
      <c r="G100" s="115">
        <f t="shared" si="1"/>
        <v>1.314459049544992E-2</v>
      </c>
    </row>
    <row r="101" spans="1:7">
      <c r="A101" s="22">
        <v>1994</v>
      </c>
      <c r="B101" s="6"/>
      <c r="C101" s="14"/>
      <c r="D101" s="99">
        <v>100.8</v>
      </c>
      <c r="E101" s="39"/>
      <c r="F101" s="5"/>
      <c r="G101" s="115">
        <f t="shared" si="1"/>
        <v>5.9880239520957515E-3</v>
      </c>
    </row>
    <row r="102" spans="1:7">
      <c r="A102" s="22">
        <v>1995</v>
      </c>
      <c r="B102" s="6"/>
      <c r="C102" s="14"/>
      <c r="D102" s="99">
        <v>100.7</v>
      </c>
      <c r="E102" s="39"/>
      <c r="F102" s="5"/>
      <c r="G102" s="115">
        <f t="shared" si="1"/>
        <v>-9.9206349206343563E-4</v>
      </c>
    </row>
    <row r="103" spans="1:7">
      <c r="A103" s="22">
        <v>1996</v>
      </c>
      <c r="B103" s="6"/>
      <c r="C103" s="14"/>
      <c r="D103" s="99">
        <v>100.8</v>
      </c>
      <c r="E103" s="39"/>
      <c r="F103" s="5"/>
      <c r="G103" s="115">
        <f t="shared" si="1"/>
        <v>9.9304865938425343E-4</v>
      </c>
    </row>
    <row r="104" spans="1:7">
      <c r="A104" s="22">
        <v>1997</v>
      </c>
      <c r="B104" s="6"/>
      <c r="C104" s="14"/>
      <c r="D104" s="99">
        <v>102.7</v>
      </c>
      <c r="E104" s="39"/>
      <c r="F104" s="5"/>
      <c r="G104" s="115">
        <f t="shared" si="1"/>
        <v>1.8849206349206407E-2</v>
      </c>
    </row>
    <row r="105" spans="1:7">
      <c r="A105" s="22">
        <v>1998</v>
      </c>
      <c r="B105" s="6"/>
      <c r="C105" s="14"/>
      <c r="D105" s="99">
        <v>103.3</v>
      </c>
      <c r="E105" s="39"/>
      <c r="F105" s="5"/>
      <c r="G105" s="115">
        <f t="shared" si="1"/>
        <v>5.8422590068159131E-3</v>
      </c>
    </row>
    <row r="106" spans="1:7">
      <c r="A106" s="22">
        <v>1999</v>
      </c>
      <c r="B106" s="6"/>
      <c r="C106" s="14"/>
      <c r="D106" s="99">
        <v>103</v>
      </c>
      <c r="E106" s="39"/>
      <c r="F106" s="5"/>
      <c r="G106" s="115">
        <f t="shared" si="1"/>
        <v>-2.9041626331074268E-3</v>
      </c>
    </row>
    <row r="107" spans="1:7">
      <c r="A107" s="22">
        <v>2000</v>
      </c>
      <c r="B107" s="6"/>
      <c r="C107" s="14"/>
      <c r="D107" s="99">
        <v>102.2</v>
      </c>
      <c r="E107" s="39"/>
      <c r="F107" s="5"/>
      <c r="G107" s="115">
        <f t="shared" si="1"/>
        <v>-7.7669902912621087E-3</v>
      </c>
    </row>
    <row r="108" spans="1:7">
      <c r="A108" s="22">
        <v>2001</v>
      </c>
      <c r="B108" s="6"/>
      <c r="C108" s="14"/>
      <c r="D108" s="99">
        <v>101.5</v>
      </c>
      <c r="E108" s="39"/>
      <c r="F108" s="5"/>
      <c r="G108" s="115">
        <f t="shared" si="1"/>
        <v>-6.8493150684931781E-3</v>
      </c>
    </row>
    <row r="109" spans="1:7">
      <c r="A109" s="22">
        <v>2002</v>
      </c>
      <c r="D109" s="99">
        <v>100.6</v>
      </c>
      <c r="E109" s="39"/>
      <c r="G109" s="115">
        <f t="shared" si="1"/>
        <v>-8.8669950738916817E-3</v>
      </c>
    </row>
    <row r="110" spans="1:7">
      <c r="A110" s="22">
        <v>2003</v>
      </c>
      <c r="D110" s="99">
        <v>100.3</v>
      </c>
      <c r="E110" s="39"/>
      <c r="G110" s="115">
        <f t="shared" ref="G110:G117" si="4">(D110-D109)/D109</f>
        <v>-2.9821073558647829E-3</v>
      </c>
    </row>
    <row r="111" spans="1:7">
      <c r="A111" s="22">
        <v>2004</v>
      </c>
      <c r="D111" s="99">
        <v>100.3</v>
      </c>
      <c r="E111" s="39"/>
      <c r="G111" s="115">
        <f t="shared" si="4"/>
        <v>0</v>
      </c>
    </row>
    <row r="112" spans="1:7">
      <c r="A112" s="22">
        <v>2005</v>
      </c>
      <c r="D112" s="99">
        <v>100</v>
      </c>
      <c r="E112" s="39"/>
      <c r="G112" s="115">
        <f t="shared" si="4"/>
        <v>-2.9910269192422448E-3</v>
      </c>
    </row>
    <row r="113" spans="1:7">
      <c r="A113" s="22">
        <v>2006</v>
      </c>
      <c r="D113" s="99">
        <v>100.3</v>
      </c>
      <c r="E113" s="39"/>
      <c r="G113" s="115">
        <f t="shared" si="4"/>
        <v>2.9999999999999714E-3</v>
      </c>
    </row>
    <row r="114" spans="1:7">
      <c r="A114" s="22">
        <v>2007</v>
      </c>
      <c r="D114" s="99">
        <v>100.3</v>
      </c>
      <c r="E114" s="39"/>
      <c r="G114" s="115">
        <f t="shared" si="4"/>
        <v>0</v>
      </c>
    </row>
    <row r="115" spans="1:7">
      <c r="A115" s="22">
        <v>2008</v>
      </c>
      <c r="D115" s="99">
        <v>101.7</v>
      </c>
      <c r="E115" s="39"/>
      <c r="G115" s="115">
        <f t="shared" si="4"/>
        <v>1.3958125623130665E-2</v>
      </c>
    </row>
    <row r="116" spans="1:7">
      <c r="A116" s="22">
        <v>2009</v>
      </c>
      <c r="D116" s="99">
        <v>100.3</v>
      </c>
      <c r="E116" s="39"/>
      <c r="G116" s="115">
        <f t="shared" si="4"/>
        <v>-1.3765978367748335E-2</v>
      </c>
    </row>
    <row r="117" spans="1:7">
      <c r="A117" s="21">
        <v>2010</v>
      </c>
      <c r="B117" s="82"/>
      <c r="C117" s="82"/>
      <c r="D117" s="111">
        <v>99.6</v>
      </c>
      <c r="E117" s="112"/>
      <c r="F117" s="82"/>
      <c r="G117" s="116">
        <f t="shared" si="4"/>
        <v>-6.9790628115653326E-3</v>
      </c>
    </row>
    <row r="118" spans="1:7">
      <c r="A118" s="12"/>
    </row>
    <row r="119" spans="1:7">
      <c r="A119" s="12"/>
    </row>
    <row r="120" spans="1:7">
      <c r="A120" s="12"/>
    </row>
    <row r="121" spans="1:7">
      <c r="A121" s="12"/>
    </row>
    <row r="123" spans="1:7">
      <c r="A123" t="s">
        <v>137</v>
      </c>
    </row>
    <row r="124" spans="1:7">
      <c r="A124" t="s">
        <v>134</v>
      </c>
      <c r="B124" t="s">
        <v>132</v>
      </c>
    </row>
    <row r="125" spans="1:7">
      <c r="A125" t="s">
        <v>138</v>
      </c>
      <c r="B125" t="s">
        <v>139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49" workbookViewId="0">
      <selection activeCell="K24" sqref="K24"/>
    </sheetView>
  </sheetViews>
  <sheetFormatPr defaultRowHeight="13.5"/>
  <cols>
    <col min="7" max="7" width="10" customWidth="1"/>
  </cols>
  <sheetData>
    <row r="1" spans="1:9">
      <c r="A1" t="s">
        <v>80</v>
      </c>
      <c r="C1" t="s">
        <v>219</v>
      </c>
    </row>
    <row r="3" spans="1:9" ht="27">
      <c r="A3" s="129"/>
      <c r="B3" s="130" t="s">
        <v>195</v>
      </c>
      <c r="C3" s="131" t="s">
        <v>196</v>
      </c>
      <c r="D3" s="131"/>
      <c r="E3" s="131"/>
      <c r="F3" s="131" t="s">
        <v>24</v>
      </c>
      <c r="G3" s="132" t="s">
        <v>199</v>
      </c>
      <c r="H3" s="131" t="s">
        <v>200</v>
      </c>
      <c r="I3" s="131" t="s">
        <v>198</v>
      </c>
    </row>
    <row r="4" spans="1:9">
      <c r="A4" s="41"/>
      <c r="D4" t="s">
        <v>193</v>
      </c>
      <c r="E4" t="s">
        <v>194</v>
      </c>
      <c r="G4" s="37" t="s">
        <v>204</v>
      </c>
      <c r="H4" s="78" t="s">
        <v>204</v>
      </c>
      <c r="I4" s="78" t="s">
        <v>204</v>
      </c>
    </row>
    <row r="5" spans="1:9">
      <c r="A5" s="40"/>
      <c r="B5" s="82" t="s">
        <v>205</v>
      </c>
      <c r="C5" s="82" t="s">
        <v>207</v>
      </c>
      <c r="D5" s="82" t="s">
        <v>206</v>
      </c>
      <c r="E5" s="82" t="s">
        <v>208</v>
      </c>
      <c r="F5" s="82" t="s">
        <v>209</v>
      </c>
      <c r="G5" s="83"/>
      <c r="H5" s="82"/>
      <c r="I5" s="82" t="s">
        <v>210</v>
      </c>
    </row>
    <row r="6" spans="1:9">
      <c r="A6" s="117">
        <v>1953</v>
      </c>
      <c r="B6" s="118">
        <v>5701</v>
      </c>
      <c r="C6" s="119">
        <v>3989</v>
      </c>
      <c r="D6" s="119">
        <v>3913</v>
      </c>
      <c r="E6" s="119">
        <v>75</v>
      </c>
      <c r="F6" s="119">
        <v>1713</v>
      </c>
      <c r="G6" s="120">
        <v>70</v>
      </c>
      <c r="H6" s="121">
        <v>68.599999999999994</v>
      </c>
      <c r="I6" s="121">
        <v>1.9</v>
      </c>
    </row>
    <row r="7" spans="1:9">
      <c r="A7" s="117">
        <v>1954</v>
      </c>
      <c r="B7" s="118">
        <v>5808</v>
      </c>
      <c r="C7" s="119">
        <v>4055</v>
      </c>
      <c r="D7" s="119">
        <v>3963</v>
      </c>
      <c r="E7" s="119">
        <v>92</v>
      </c>
      <c r="F7" s="119">
        <v>1752</v>
      </c>
      <c r="G7" s="120">
        <v>69.8</v>
      </c>
      <c r="H7" s="121">
        <v>68.2</v>
      </c>
      <c r="I7" s="121">
        <v>2.2999999999999998</v>
      </c>
    </row>
    <row r="8" spans="1:9">
      <c r="A8" s="117">
        <v>1955</v>
      </c>
      <c r="B8" s="118">
        <v>5925</v>
      </c>
      <c r="C8" s="119">
        <v>4194</v>
      </c>
      <c r="D8" s="119">
        <v>4090</v>
      </c>
      <c r="E8" s="119">
        <v>105</v>
      </c>
      <c r="F8" s="119">
        <v>1723</v>
      </c>
      <c r="G8" s="120">
        <v>70.8</v>
      </c>
      <c r="H8" s="121">
        <v>69</v>
      </c>
      <c r="I8" s="121">
        <v>2.5</v>
      </c>
    </row>
    <row r="9" spans="1:9">
      <c r="A9" s="117">
        <v>1956</v>
      </c>
      <c r="B9" s="118">
        <v>6050</v>
      </c>
      <c r="C9" s="119">
        <v>4268</v>
      </c>
      <c r="D9" s="119">
        <v>4171</v>
      </c>
      <c r="E9" s="119">
        <v>98</v>
      </c>
      <c r="F9" s="119">
        <v>1776</v>
      </c>
      <c r="G9" s="120">
        <v>70.5</v>
      </c>
      <c r="H9" s="121">
        <v>68.900000000000006</v>
      </c>
      <c r="I9" s="121">
        <v>2.2999999999999998</v>
      </c>
    </row>
    <row r="10" spans="1:9">
      <c r="A10" s="117">
        <v>1957</v>
      </c>
      <c r="B10" s="118">
        <v>6175</v>
      </c>
      <c r="C10" s="119">
        <v>4363</v>
      </c>
      <c r="D10" s="119">
        <v>4281</v>
      </c>
      <c r="E10" s="119">
        <v>82</v>
      </c>
      <c r="F10" s="119">
        <v>1806</v>
      </c>
      <c r="G10" s="120">
        <v>70.7</v>
      </c>
      <c r="H10" s="121">
        <v>69.3</v>
      </c>
      <c r="I10" s="121">
        <v>1.9</v>
      </c>
    </row>
    <row r="11" spans="1:9">
      <c r="A11" s="117">
        <v>1958</v>
      </c>
      <c r="B11" s="118">
        <v>6295</v>
      </c>
      <c r="C11" s="119">
        <v>4387</v>
      </c>
      <c r="D11" s="119">
        <v>4298</v>
      </c>
      <c r="E11" s="119">
        <v>90</v>
      </c>
      <c r="F11" s="119">
        <v>1901</v>
      </c>
      <c r="G11" s="120">
        <v>69.7</v>
      </c>
      <c r="H11" s="121">
        <v>68.3</v>
      </c>
      <c r="I11" s="121">
        <v>2.1</v>
      </c>
    </row>
    <row r="12" spans="1:9">
      <c r="A12" s="117">
        <v>1959</v>
      </c>
      <c r="B12" s="118">
        <v>6424</v>
      </c>
      <c r="C12" s="119">
        <v>4433</v>
      </c>
      <c r="D12" s="119">
        <v>4335</v>
      </c>
      <c r="E12" s="119">
        <v>98</v>
      </c>
      <c r="F12" s="119">
        <v>1983</v>
      </c>
      <c r="G12" s="120">
        <v>69</v>
      </c>
      <c r="H12" s="121">
        <v>67.5</v>
      </c>
      <c r="I12" s="121">
        <v>2.2000000000000002</v>
      </c>
    </row>
    <row r="13" spans="1:9">
      <c r="A13" s="117">
        <v>1960</v>
      </c>
      <c r="B13" s="118">
        <v>6520</v>
      </c>
      <c r="C13" s="119">
        <v>4511</v>
      </c>
      <c r="D13" s="119">
        <v>4436</v>
      </c>
      <c r="E13" s="119">
        <v>75</v>
      </c>
      <c r="F13" s="119">
        <v>1998</v>
      </c>
      <c r="G13" s="120">
        <v>69.2</v>
      </c>
      <c r="H13" s="121">
        <v>68</v>
      </c>
      <c r="I13" s="121">
        <v>1.7</v>
      </c>
    </row>
    <row r="14" spans="1:9">
      <c r="A14" s="117">
        <v>1961</v>
      </c>
      <c r="B14" s="118">
        <v>6603</v>
      </c>
      <c r="C14" s="119">
        <v>4562</v>
      </c>
      <c r="D14" s="119">
        <v>4498</v>
      </c>
      <c r="E14" s="119">
        <v>66</v>
      </c>
      <c r="F14" s="119">
        <v>2033</v>
      </c>
      <c r="G14" s="120">
        <v>69.099999999999994</v>
      </c>
      <c r="H14" s="121">
        <v>68.099999999999994</v>
      </c>
      <c r="I14" s="121">
        <v>1.4</v>
      </c>
    </row>
    <row r="15" spans="1:9">
      <c r="A15" s="117">
        <v>1962</v>
      </c>
      <c r="B15" s="118">
        <v>6755</v>
      </c>
      <c r="C15" s="119">
        <v>4614</v>
      </c>
      <c r="D15" s="119">
        <v>4556</v>
      </c>
      <c r="E15" s="119">
        <v>59</v>
      </c>
      <c r="F15" s="119">
        <v>2138</v>
      </c>
      <c r="G15" s="120">
        <v>68.3</v>
      </c>
      <c r="H15" s="121">
        <v>67.400000000000006</v>
      </c>
      <c r="I15" s="121">
        <v>1.3</v>
      </c>
    </row>
    <row r="16" spans="1:9">
      <c r="A16" s="117">
        <v>1963</v>
      </c>
      <c r="B16" s="118">
        <v>6938</v>
      </c>
      <c r="C16" s="119">
        <v>4652</v>
      </c>
      <c r="D16" s="119">
        <v>4595</v>
      </c>
      <c r="E16" s="119">
        <v>59</v>
      </c>
      <c r="F16" s="119">
        <v>2282</v>
      </c>
      <c r="G16" s="120">
        <v>67.099999999999994</v>
      </c>
      <c r="H16" s="121">
        <v>66.2</v>
      </c>
      <c r="I16" s="121">
        <v>1.3</v>
      </c>
    </row>
    <row r="17" spans="1:9">
      <c r="A17" s="117">
        <v>1964</v>
      </c>
      <c r="B17" s="118">
        <v>7122</v>
      </c>
      <c r="C17" s="119">
        <v>4710</v>
      </c>
      <c r="D17" s="119">
        <v>4655</v>
      </c>
      <c r="E17" s="119">
        <v>54</v>
      </c>
      <c r="F17" s="119">
        <v>2408</v>
      </c>
      <c r="G17" s="120">
        <v>66.099999999999994</v>
      </c>
      <c r="H17" s="121">
        <v>65.400000000000006</v>
      </c>
      <c r="I17" s="121">
        <v>1.1000000000000001</v>
      </c>
    </row>
    <row r="18" spans="1:9">
      <c r="A18" s="117">
        <v>1965</v>
      </c>
      <c r="B18" s="118">
        <v>7287</v>
      </c>
      <c r="C18" s="119">
        <v>4787</v>
      </c>
      <c r="D18" s="119">
        <v>4730</v>
      </c>
      <c r="E18" s="119">
        <v>57</v>
      </c>
      <c r="F18" s="119">
        <v>2497</v>
      </c>
      <c r="G18" s="120">
        <v>65.7</v>
      </c>
      <c r="H18" s="121">
        <v>64.900000000000006</v>
      </c>
      <c r="I18" s="121">
        <v>1.2</v>
      </c>
    </row>
    <row r="19" spans="1:9">
      <c r="A19" s="117">
        <v>1966</v>
      </c>
      <c r="B19" s="118">
        <v>7432</v>
      </c>
      <c r="C19" s="119">
        <v>4891</v>
      </c>
      <c r="D19" s="119">
        <v>4827</v>
      </c>
      <c r="E19" s="119">
        <v>65</v>
      </c>
      <c r="F19" s="119">
        <v>2537</v>
      </c>
      <c r="G19" s="120">
        <v>65.8</v>
      </c>
      <c r="H19" s="121">
        <v>64.900000000000006</v>
      </c>
      <c r="I19" s="121">
        <v>1.3</v>
      </c>
    </row>
    <row r="20" spans="1:9">
      <c r="A20" s="117">
        <v>1967</v>
      </c>
      <c r="B20" s="118">
        <v>7557</v>
      </c>
      <c r="C20" s="119">
        <v>4983</v>
      </c>
      <c r="D20" s="119">
        <v>4920</v>
      </c>
      <c r="E20" s="119">
        <v>63</v>
      </c>
      <c r="F20" s="119">
        <v>2570</v>
      </c>
      <c r="G20" s="120">
        <v>65.900000000000006</v>
      </c>
      <c r="H20" s="121">
        <v>65.099999999999994</v>
      </c>
      <c r="I20" s="121">
        <v>1.3</v>
      </c>
    </row>
    <row r="21" spans="1:9">
      <c r="A21" s="117">
        <v>1968</v>
      </c>
      <c r="B21" s="118">
        <v>7678</v>
      </c>
      <c r="C21" s="119">
        <v>5061</v>
      </c>
      <c r="D21" s="119">
        <v>5002</v>
      </c>
      <c r="E21" s="119">
        <v>59</v>
      </c>
      <c r="F21" s="119">
        <v>2609</v>
      </c>
      <c r="G21" s="120">
        <v>65.900000000000006</v>
      </c>
      <c r="H21" s="121">
        <v>65.099999999999994</v>
      </c>
      <c r="I21" s="121">
        <v>1.2</v>
      </c>
    </row>
    <row r="22" spans="1:9">
      <c r="A22" s="117">
        <v>1969</v>
      </c>
      <c r="B22" s="118">
        <v>7782</v>
      </c>
      <c r="C22" s="119">
        <v>5098</v>
      </c>
      <c r="D22" s="119">
        <v>5040</v>
      </c>
      <c r="E22" s="119">
        <v>57</v>
      </c>
      <c r="F22" s="119">
        <v>2675</v>
      </c>
      <c r="G22" s="120">
        <v>65.5</v>
      </c>
      <c r="H22" s="121">
        <v>64.8</v>
      </c>
      <c r="I22" s="121">
        <v>1.1000000000000001</v>
      </c>
    </row>
    <row r="23" spans="1:9">
      <c r="A23" s="117">
        <v>1970</v>
      </c>
      <c r="B23" s="118">
        <v>7885</v>
      </c>
      <c r="C23" s="119">
        <v>5153</v>
      </c>
      <c r="D23" s="119">
        <v>5094</v>
      </c>
      <c r="E23" s="119">
        <v>59</v>
      </c>
      <c r="F23" s="119">
        <v>2723</v>
      </c>
      <c r="G23" s="120">
        <v>65.400000000000006</v>
      </c>
      <c r="H23" s="121">
        <v>64.599999999999994</v>
      </c>
      <c r="I23" s="121">
        <v>1.1000000000000001</v>
      </c>
    </row>
    <row r="24" spans="1:9">
      <c r="A24" s="117">
        <v>1971</v>
      </c>
      <c r="B24" s="118">
        <v>7979</v>
      </c>
      <c r="C24" s="119">
        <v>5186</v>
      </c>
      <c r="D24" s="119">
        <v>5121</v>
      </c>
      <c r="E24" s="119">
        <v>64</v>
      </c>
      <c r="F24" s="119">
        <v>2781</v>
      </c>
      <c r="G24" s="120">
        <v>65</v>
      </c>
      <c r="H24" s="121">
        <v>64.2</v>
      </c>
      <c r="I24" s="121">
        <v>1.2</v>
      </c>
    </row>
    <row r="25" spans="1:9">
      <c r="A25" s="117">
        <v>1972</v>
      </c>
      <c r="B25" s="118">
        <v>8070</v>
      </c>
      <c r="C25" s="119">
        <v>5199</v>
      </c>
      <c r="D25" s="119">
        <v>5126</v>
      </c>
      <c r="E25" s="119">
        <v>73</v>
      </c>
      <c r="F25" s="119">
        <v>2855</v>
      </c>
      <c r="G25" s="120">
        <v>64.400000000000006</v>
      </c>
      <c r="H25" s="121">
        <v>63.5</v>
      </c>
      <c r="I25" s="121">
        <v>1.4</v>
      </c>
    </row>
    <row r="26" spans="1:9">
      <c r="A26" s="117">
        <v>1973</v>
      </c>
      <c r="B26" s="118">
        <v>8238</v>
      </c>
      <c r="C26" s="119">
        <v>5326</v>
      </c>
      <c r="D26" s="119">
        <v>5259</v>
      </c>
      <c r="E26" s="119">
        <v>68</v>
      </c>
      <c r="F26" s="119">
        <v>2893</v>
      </c>
      <c r="G26" s="120">
        <v>64.7</v>
      </c>
      <c r="H26" s="121">
        <v>63.8</v>
      </c>
      <c r="I26" s="121">
        <v>1.3</v>
      </c>
    </row>
    <row r="27" spans="1:9">
      <c r="A27" s="117">
        <v>1974</v>
      </c>
      <c r="B27" s="118">
        <v>8341</v>
      </c>
      <c r="C27" s="119">
        <v>5310</v>
      </c>
      <c r="D27" s="119">
        <v>5237</v>
      </c>
      <c r="E27" s="119">
        <v>73</v>
      </c>
      <c r="F27" s="119">
        <v>3008</v>
      </c>
      <c r="G27" s="120">
        <v>63.7</v>
      </c>
      <c r="H27" s="121">
        <v>62.8</v>
      </c>
      <c r="I27" s="121">
        <v>1.4</v>
      </c>
    </row>
    <row r="28" spans="1:9">
      <c r="A28" s="117">
        <v>1975</v>
      </c>
      <c r="B28" s="118">
        <v>8443</v>
      </c>
      <c r="C28" s="119">
        <v>5323</v>
      </c>
      <c r="D28" s="119">
        <v>5223</v>
      </c>
      <c r="E28" s="119">
        <v>100</v>
      </c>
      <c r="F28" s="119">
        <v>3095</v>
      </c>
      <c r="G28" s="120">
        <v>63</v>
      </c>
      <c r="H28" s="121">
        <v>61.9</v>
      </c>
      <c r="I28" s="121">
        <v>1.9</v>
      </c>
    </row>
    <row r="29" spans="1:9">
      <c r="A29" s="117">
        <v>1976</v>
      </c>
      <c r="B29" s="118">
        <v>8540</v>
      </c>
      <c r="C29" s="119">
        <v>5378</v>
      </c>
      <c r="D29" s="119">
        <v>5271</v>
      </c>
      <c r="E29" s="119">
        <v>108</v>
      </c>
      <c r="F29" s="119">
        <v>3139</v>
      </c>
      <c r="G29" s="120">
        <v>63</v>
      </c>
      <c r="H29" s="121">
        <v>61.7</v>
      </c>
      <c r="I29" s="121">
        <v>2</v>
      </c>
    </row>
    <row r="30" spans="1:9">
      <c r="A30" s="117">
        <v>1977</v>
      </c>
      <c r="B30" s="118">
        <v>8631</v>
      </c>
      <c r="C30" s="119">
        <v>5452</v>
      </c>
      <c r="D30" s="119">
        <v>5342</v>
      </c>
      <c r="E30" s="119">
        <v>110</v>
      </c>
      <c r="F30" s="119">
        <v>3157</v>
      </c>
      <c r="G30" s="120">
        <v>63.2</v>
      </c>
      <c r="H30" s="121">
        <v>61.9</v>
      </c>
      <c r="I30" s="121">
        <v>2</v>
      </c>
    </row>
    <row r="31" spans="1:9">
      <c r="A31" s="117">
        <v>1978</v>
      </c>
      <c r="B31" s="118">
        <v>8726</v>
      </c>
      <c r="C31" s="119">
        <v>5532</v>
      </c>
      <c r="D31" s="119">
        <v>5408</v>
      </c>
      <c r="E31" s="119">
        <v>124</v>
      </c>
      <c r="F31" s="119">
        <v>3169</v>
      </c>
      <c r="G31" s="120">
        <v>63.4</v>
      </c>
      <c r="H31" s="121">
        <v>62</v>
      </c>
      <c r="I31" s="121">
        <v>2.2000000000000002</v>
      </c>
    </row>
    <row r="32" spans="1:9">
      <c r="A32" s="117">
        <v>1979</v>
      </c>
      <c r="B32" s="118">
        <v>8824</v>
      </c>
      <c r="C32" s="119">
        <v>5596</v>
      </c>
      <c r="D32" s="119">
        <v>5479</v>
      </c>
      <c r="E32" s="119">
        <v>117</v>
      </c>
      <c r="F32" s="119">
        <v>3200</v>
      </c>
      <c r="G32" s="120">
        <v>63.4</v>
      </c>
      <c r="H32" s="121">
        <v>62.1</v>
      </c>
      <c r="I32" s="121">
        <v>2.1</v>
      </c>
    </row>
    <row r="33" spans="1:9">
      <c r="A33" s="117">
        <v>1980</v>
      </c>
      <c r="B33" s="118">
        <v>8932</v>
      </c>
      <c r="C33" s="119">
        <v>5650</v>
      </c>
      <c r="D33" s="119">
        <v>5536</v>
      </c>
      <c r="E33" s="119">
        <v>114</v>
      </c>
      <c r="F33" s="119">
        <v>3249</v>
      </c>
      <c r="G33" s="120">
        <v>63.3</v>
      </c>
      <c r="H33" s="121">
        <v>62</v>
      </c>
      <c r="I33" s="121">
        <v>2</v>
      </c>
    </row>
    <row r="34" spans="1:9">
      <c r="A34" s="117">
        <v>1981</v>
      </c>
      <c r="B34" s="118">
        <v>9017</v>
      </c>
      <c r="C34" s="119">
        <v>5707</v>
      </c>
      <c r="D34" s="119">
        <v>5581</v>
      </c>
      <c r="E34" s="119">
        <v>126</v>
      </c>
      <c r="F34" s="119">
        <v>3279</v>
      </c>
      <c r="G34" s="120">
        <v>63.3</v>
      </c>
      <c r="H34" s="121">
        <v>61.9</v>
      </c>
      <c r="I34" s="121">
        <v>2.2000000000000002</v>
      </c>
    </row>
    <row r="35" spans="1:9">
      <c r="A35" s="117">
        <v>1982</v>
      </c>
      <c r="B35" s="118">
        <v>9116</v>
      </c>
      <c r="C35" s="119">
        <v>5774</v>
      </c>
      <c r="D35" s="119">
        <v>5638</v>
      </c>
      <c r="E35" s="119">
        <v>136</v>
      </c>
      <c r="F35" s="119">
        <v>3309</v>
      </c>
      <c r="G35" s="120">
        <v>63.3</v>
      </c>
      <c r="H35" s="121">
        <v>61.8</v>
      </c>
      <c r="I35" s="121">
        <v>2.4</v>
      </c>
    </row>
    <row r="36" spans="1:9">
      <c r="A36" s="117">
        <v>1983</v>
      </c>
      <c r="B36" s="118">
        <v>9232</v>
      </c>
      <c r="C36" s="119">
        <v>5889</v>
      </c>
      <c r="D36" s="119">
        <v>5733</v>
      </c>
      <c r="E36" s="119">
        <v>156</v>
      </c>
      <c r="F36" s="119">
        <v>3305</v>
      </c>
      <c r="G36" s="120">
        <v>63.8</v>
      </c>
      <c r="H36" s="121">
        <v>62.1</v>
      </c>
      <c r="I36" s="121">
        <v>2.6</v>
      </c>
    </row>
    <row r="37" spans="1:9">
      <c r="A37" s="117">
        <v>1984</v>
      </c>
      <c r="B37" s="118">
        <v>9347</v>
      </c>
      <c r="C37" s="119">
        <v>5927</v>
      </c>
      <c r="D37" s="119">
        <v>5766</v>
      </c>
      <c r="E37" s="119">
        <v>161</v>
      </c>
      <c r="F37" s="119">
        <v>3373</v>
      </c>
      <c r="G37" s="120">
        <v>63.4</v>
      </c>
      <c r="H37" s="121">
        <v>61.7</v>
      </c>
      <c r="I37" s="121">
        <v>2.7</v>
      </c>
    </row>
    <row r="38" spans="1:9">
      <c r="A38" s="117">
        <v>1985</v>
      </c>
      <c r="B38" s="122">
        <v>9465</v>
      </c>
      <c r="C38" s="123">
        <v>5963</v>
      </c>
      <c r="D38" s="123">
        <v>5807</v>
      </c>
      <c r="E38" s="123">
        <v>156</v>
      </c>
      <c r="F38" s="123">
        <v>3450</v>
      </c>
      <c r="G38" s="120">
        <v>63</v>
      </c>
      <c r="H38" s="121">
        <v>61.4</v>
      </c>
      <c r="I38" s="121">
        <v>2.6</v>
      </c>
    </row>
    <row r="39" spans="1:9">
      <c r="A39" s="117">
        <v>1986</v>
      </c>
      <c r="B39" s="122">
        <v>9587</v>
      </c>
      <c r="C39" s="123">
        <v>6020</v>
      </c>
      <c r="D39" s="123">
        <v>5853</v>
      </c>
      <c r="E39" s="123">
        <v>167</v>
      </c>
      <c r="F39" s="123">
        <v>3513</v>
      </c>
      <c r="G39" s="120">
        <v>62.8</v>
      </c>
      <c r="H39" s="121">
        <v>61.1</v>
      </c>
      <c r="I39" s="121">
        <v>2.8</v>
      </c>
    </row>
    <row r="40" spans="1:9">
      <c r="A40" s="117">
        <v>1987</v>
      </c>
      <c r="B40" s="122">
        <v>9720</v>
      </c>
      <c r="C40" s="123">
        <v>6084</v>
      </c>
      <c r="D40" s="123">
        <v>5911</v>
      </c>
      <c r="E40" s="123">
        <v>173</v>
      </c>
      <c r="F40" s="123">
        <v>3584</v>
      </c>
      <c r="G40" s="120">
        <v>62.6</v>
      </c>
      <c r="H40" s="121">
        <v>60.8</v>
      </c>
      <c r="I40" s="121">
        <v>2.8</v>
      </c>
    </row>
    <row r="41" spans="1:9">
      <c r="A41" s="117">
        <v>1988</v>
      </c>
      <c r="B41" s="122">
        <v>9849</v>
      </c>
      <c r="C41" s="123">
        <v>6166</v>
      </c>
      <c r="D41" s="123">
        <v>6011</v>
      </c>
      <c r="E41" s="123">
        <v>155</v>
      </c>
      <c r="F41" s="123">
        <v>3635</v>
      </c>
      <c r="G41" s="120">
        <v>62.6</v>
      </c>
      <c r="H41" s="121">
        <v>61</v>
      </c>
      <c r="I41" s="121">
        <v>2.5</v>
      </c>
    </row>
    <row r="42" spans="1:9">
      <c r="A42" s="117">
        <v>1989</v>
      </c>
      <c r="B42" s="122">
        <v>9974</v>
      </c>
      <c r="C42" s="123">
        <v>6270</v>
      </c>
      <c r="D42" s="123">
        <v>6128</v>
      </c>
      <c r="E42" s="123">
        <v>142</v>
      </c>
      <c r="F42" s="123">
        <v>3655</v>
      </c>
      <c r="G42" s="120">
        <v>62.9</v>
      </c>
      <c r="H42" s="121">
        <v>61.4</v>
      </c>
      <c r="I42" s="121">
        <v>2.2999999999999998</v>
      </c>
    </row>
    <row r="43" spans="1:9">
      <c r="A43" s="117">
        <v>1990</v>
      </c>
      <c r="B43" s="122">
        <v>10089</v>
      </c>
      <c r="C43" s="123">
        <v>6384</v>
      </c>
      <c r="D43" s="123">
        <v>6249</v>
      </c>
      <c r="E43" s="123">
        <v>134</v>
      </c>
      <c r="F43" s="123">
        <v>3657</v>
      </c>
      <c r="G43" s="120">
        <v>63.3</v>
      </c>
      <c r="H43" s="121">
        <v>61.9</v>
      </c>
      <c r="I43" s="121">
        <v>2.1</v>
      </c>
    </row>
    <row r="44" spans="1:9">
      <c r="A44" s="117">
        <v>1991</v>
      </c>
      <c r="B44" s="122">
        <v>10199</v>
      </c>
      <c r="C44" s="123">
        <v>6505</v>
      </c>
      <c r="D44" s="123">
        <v>6369</v>
      </c>
      <c r="E44" s="123">
        <v>136</v>
      </c>
      <c r="F44" s="123">
        <v>3649</v>
      </c>
      <c r="G44" s="120">
        <v>63.8</v>
      </c>
      <c r="H44" s="121">
        <v>62.4</v>
      </c>
      <c r="I44" s="121">
        <v>2.1</v>
      </c>
    </row>
    <row r="45" spans="1:9">
      <c r="A45" s="117">
        <v>1992</v>
      </c>
      <c r="B45" s="122">
        <v>10283</v>
      </c>
      <c r="C45" s="123">
        <v>6578</v>
      </c>
      <c r="D45" s="123">
        <v>6436</v>
      </c>
      <c r="E45" s="123">
        <v>142</v>
      </c>
      <c r="F45" s="123">
        <v>3679</v>
      </c>
      <c r="G45" s="120">
        <v>64</v>
      </c>
      <c r="H45" s="121">
        <v>62.6</v>
      </c>
      <c r="I45" s="121">
        <v>2.2000000000000002</v>
      </c>
    </row>
    <row r="46" spans="1:9">
      <c r="A46" s="117">
        <v>1993</v>
      </c>
      <c r="B46" s="122">
        <v>10370</v>
      </c>
      <c r="C46" s="123">
        <v>6615</v>
      </c>
      <c r="D46" s="123">
        <v>6450</v>
      </c>
      <c r="E46" s="123">
        <v>166</v>
      </c>
      <c r="F46" s="123">
        <v>3740</v>
      </c>
      <c r="G46" s="120">
        <v>63.8</v>
      </c>
      <c r="H46" s="121">
        <v>62.2</v>
      </c>
      <c r="I46" s="121">
        <v>2.5</v>
      </c>
    </row>
    <row r="47" spans="1:9">
      <c r="A47" s="117">
        <v>1994</v>
      </c>
      <c r="B47" s="122">
        <v>10444</v>
      </c>
      <c r="C47" s="123">
        <v>6645</v>
      </c>
      <c r="D47" s="123">
        <v>6453</v>
      </c>
      <c r="E47" s="123">
        <v>192</v>
      </c>
      <c r="F47" s="123">
        <v>3791</v>
      </c>
      <c r="G47" s="120">
        <v>63.6</v>
      </c>
      <c r="H47" s="121">
        <v>61.8</v>
      </c>
      <c r="I47" s="121">
        <v>2.9</v>
      </c>
    </row>
    <row r="48" spans="1:9">
      <c r="A48" s="117">
        <v>1995</v>
      </c>
      <c r="B48" s="122">
        <v>10510</v>
      </c>
      <c r="C48" s="123">
        <v>6666</v>
      </c>
      <c r="D48" s="123">
        <v>6457</v>
      </c>
      <c r="E48" s="123">
        <v>210</v>
      </c>
      <c r="F48" s="123">
        <v>3836</v>
      </c>
      <c r="G48" s="120">
        <v>63.4</v>
      </c>
      <c r="H48" s="121">
        <v>61.4</v>
      </c>
      <c r="I48" s="121">
        <v>3.2</v>
      </c>
    </row>
    <row r="49" spans="1:9">
      <c r="A49" s="117">
        <v>1996</v>
      </c>
      <c r="B49" s="122">
        <v>10571</v>
      </c>
      <c r="C49" s="123">
        <v>6711</v>
      </c>
      <c r="D49" s="123">
        <v>6486</v>
      </c>
      <c r="E49" s="123">
        <v>225</v>
      </c>
      <c r="F49" s="123">
        <v>3852</v>
      </c>
      <c r="G49" s="120">
        <v>63.5</v>
      </c>
      <c r="H49" s="121">
        <v>61.4</v>
      </c>
      <c r="I49" s="121">
        <v>3.4</v>
      </c>
    </row>
    <row r="50" spans="1:9">
      <c r="A50" s="117">
        <v>1997</v>
      </c>
      <c r="B50" s="122">
        <v>10661</v>
      </c>
      <c r="C50" s="123">
        <v>6787</v>
      </c>
      <c r="D50" s="123">
        <v>6557</v>
      </c>
      <c r="E50" s="123">
        <v>230</v>
      </c>
      <c r="F50" s="123">
        <v>3863</v>
      </c>
      <c r="G50" s="120">
        <v>63.7</v>
      </c>
      <c r="H50" s="121">
        <v>61.5</v>
      </c>
      <c r="I50" s="121">
        <v>3.4</v>
      </c>
    </row>
    <row r="51" spans="1:9">
      <c r="A51" s="117">
        <v>1998</v>
      </c>
      <c r="B51" s="122">
        <v>10728</v>
      </c>
      <c r="C51" s="123">
        <v>6793</v>
      </c>
      <c r="D51" s="123">
        <v>6514</v>
      </c>
      <c r="E51" s="123">
        <v>279</v>
      </c>
      <c r="F51" s="123">
        <v>3924</v>
      </c>
      <c r="G51" s="120">
        <v>63.3</v>
      </c>
      <c r="H51" s="121">
        <v>60.7</v>
      </c>
      <c r="I51" s="121">
        <v>4.0999999999999996</v>
      </c>
    </row>
    <row r="52" spans="1:9">
      <c r="A52" s="117">
        <v>1999</v>
      </c>
      <c r="B52" s="122">
        <v>10783</v>
      </c>
      <c r="C52" s="123">
        <v>6779</v>
      </c>
      <c r="D52" s="123">
        <v>6462</v>
      </c>
      <c r="E52" s="123">
        <v>317</v>
      </c>
      <c r="F52" s="123">
        <v>3989</v>
      </c>
      <c r="G52" s="120">
        <v>62.9</v>
      </c>
      <c r="H52" s="121">
        <v>59.9</v>
      </c>
      <c r="I52" s="121">
        <v>4.7</v>
      </c>
    </row>
    <row r="53" spans="1:9">
      <c r="A53" s="117">
        <v>2000</v>
      </c>
      <c r="B53" s="123">
        <v>10836</v>
      </c>
      <c r="C53" s="123">
        <v>6766</v>
      </c>
      <c r="D53" s="123">
        <v>6446</v>
      </c>
      <c r="E53" s="123">
        <v>320</v>
      </c>
      <c r="F53" s="123">
        <v>4057</v>
      </c>
      <c r="G53" s="120">
        <v>62.4</v>
      </c>
      <c r="H53" s="121">
        <v>59.5</v>
      </c>
      <c r="I53" s="121">
        <v>4.7</v>
      </c>
    </row>
    <row r="54" spans="1:9">
      <c r="A54" s="117">
        <v>2001</v>
      </c>
      <c r="B54" s="123">
        <v>10886</v>
      </c>
      <c r="C54" s="123">
        <v>6752</v>
      </c>
      <c r="D54" s="123">
        <v>6412</v>
      </c>
      <c r="E54" s="123">
        <v>340</v>
      </c>
      <c r="F54" s="123">
        <v>4125</v>
      </c>
      <c r="G54" s="120">
        <v>62</v>
      </c>
      <c r="H54" s="121">
        <v>58.9</v>
      </c>
      <c r="I54" s="121">
        <v>5</v>
      </c>
    </row>
    <row r="55" spans="1:9">
      <c r="A55" s="117">
        <v>2002</v>
      </c>
      <c r="B55" s="123">
        <v>10927</v>
      </c>
      <c r="C55" s="123">
        <v>6689</v>
      </c>
      <c r="D55" s="123">
        <v>6330</v>
      </c>
      <c r="E55" s="123">
        <v>359</v>
      </c>
      <c r="F55" s="123">
        <v>4229</v>
      </c>
      <c r="G55" s="120">
        <v>61.2</v>
      </c>
      <c r="H55" s="121">
        <v>57.9</v>
      </c>
      <c r="I55" s="121">
        <v>5.4</v>
      </c>
    </row>
    <row r="56" spans="1:9">
      <c r="A56" s="117">
        <v>2003</v>
      </c>
      <c r="B56" s="123">
        <v>10962</v>
      </c>
      <c r="C56" s="123">
        <v>6666</v>
      </c>
      <c r="D56" s="123">
        <v>6316</v>
      </c>
      <c r="E56" s="123">
        <v>350</v>
      </c>
      <c r="F56" s="123">
        <v>4285</v>
      </c>
      <c r="G56" s="120">
        <v>60.8</v>
      </c>
      <c r="H56" s="121">
        <v>57.6</v>
      </c>
      <c r="I56" s="121">
        <v>5.3</v>
      </c>
    </row>
    <row r="57" spans="1:9">
      <c r="A57" s="117">
        <v>2004</v>
      </c>
      <c r="B57" s="123">
        <v>10990</v>
      </c>
      <c r="C57" s="123">
        <v>6642</v>
      </c>
      <c r="D57" s="123">
        <v>6329</v>
      </c>
      <c r="E57" s="123">
        <v>313</v>
      </c>
      <c r="F57" s="123">
        <v>4336</v>
      </c>
      <c r="G57" s="120">
        <v>60.4</v>
      </c>
      <c r="H57" s="121">
        <v>57.6</v>
      </c>
      <c r="I57" s="121">
        <v>4.7</v>
      </c>
    </row>
    <row r="58" spans="1:9">
      <c r="A58" s="117">
        <v>2005</v>
      </c>
      <c r="B58" s="123">
        <v>11007</v>
      </c>
      <c r="C58" s="123">
        <v>6650</v>
      </c>
      <c r="D58" s="123">
        <v>6356</v>
      </c>
      <c r="E58" s="123">
        <v>294</v>
      </c>
      <c r="F58" s="123">
        <v>4346</v>
      </c>
      <c r="G58" s="120">
        <v>60.4</v>
      </c>
      <c r="H58" s="121">
        <v>57.7</v>
      </c>
      <c r="I58" s="121">
        <v>4.4000000000000004</v>
      </c>
    </row>
    <row r="59" spans="1:9">
      <c r="A59" s="117">
        <v>2006</v>
      </c>
      <c r="B59" s="123">
        <v>11020</v>
      </c>
      <c r="C59" s="123">
        <v>6657</v>
      </c>
      <c r="D59" s="123">
        <v>6382</v>
      </c>
      <c r="E59" s="123">
        <v>275</v>
      </c>
      <c r="F59" s="123">
        <v>4355</v>
      </c>
      <c r="G59" s="120">
        <v>60.4</v>
      </c>
      <c r="H59" s="121">
        <v>57.9</v>
      </c>
      <c r="I59" s="121">
        <v>4.0999999999999996</v>
      </c>
    </row>
    <row r="60" spans="1:9">
      <c r="A60" s="117">
        <v>2007</v>
      </c>
      <c r="B60" s="123">
        <v>11043</v>
      </c>
      <c r="C60" s="123">
        <v>6669</v>
      </c>
      <c r="D60" s="123">
        <v>6412</v>
      </c>
      <c r="E60" s="123">
        <v>257</v>
      </c>
      <c r="F60" s="123">
        <v>4367</v>
      </c>
      <c r="G60" s="120">
        <v>60.4</v>
      </c>
      <c r="H60" s="124">
        <v>58.1</v>
      </c>
      <c r="I60" s="124">
        <v>3.9</v>
      </c>
    </row>
    <row r="61" spans="1:9">
      <c r="A61" s="117">
        <v>2008</v>
      </c>
      <c r="B61" s="123">
        <v>11050</v>
      </c>
      <c r="C61" s="123">
        <v>6650</v>
      </c>
      <c r="D61" s="123">
        <v>6385</v>
      </c>
      <c r="E61" s="123">
        <v>265</v>
      </c>
      <c r="F61" s="123">
        <v>4395</v>
      </c>
      <c r="G61" s="120">
        <v>60.2</v>
      </c>
      <c r="H61" s="121">
        <v>57.8</v>
      </c>
      <c r="I61" s="121">
        <v>4</v>
      </c>
    </row>
    <row r="62" spans="1:9">
      <c r="A62" s="117">
        <v>2009</v>
      </c>
      <c r="B62" s="123">
        <v>11050</v>
      </c>
      <c r="C62" s="123">
        <v>6617</v>
      </c>
      <c r="D62" s="123">
        <v>6282</v>
      </c>
      <c r="E62" s="123">
        <v>336</v>
      </c>
      <c r="F62" s="123">
        <v>4430</v>
      </c>
      <c r="G62" s="120">
        <v>59.9</v>
      </c>
      <c r="H62" s="121">
        <v>56.9</v>
      </c>
      <c r="I62" s="121">
        <v>5.0999999999999996</v>
      </c>
    </row>
    <row r="63" spans="1:9">
      <c r="A63" s="125">
        <v>2010</v>
      </c>
      <c r="B63" s="126">
        <v>11049</v>
      </c>
      <c r="C63" s="126">
        <v>6590</v>
      </c>
      <c r="D63" s="126">
        <v>6257</v>
      </c>
      <c r="E63" s="126">
        <v>334</v>
      </c>
      <c r="F63" s="126">
        <v>4452</v>
      </c>
      <c r="G63" s="127">
        <v>59.6</v>
      </c>
      <c r="H63" s="128">
        <v>56.6</v>
      </c>
      <c r="I63" s="128">
        <v>5.0999999999999996</v>
      </c>
    </row>
    <row r="65" spans="1:9">
      <c r="A65" t="s">
        <v>197</v>
      </c>
    </row>
    <row r="66" spans="1:9">
      <c r="A66" t="s">
        <v>202</v>
      </c>
    </row>
    <row r="67" spans="1:9">
      <c r="A67" t="s">
        <v>201</v>
      </c>
    </row>
    <row r="68" spans="1:9">
      <c r="A68" t="s">
        <v>203</v>
      </c>
    </row>
    <row r="69" spans="1:9">
      <c r="A69" t="s">
        <v>220</v>
      </c>
    </row>
    <row r="70" spans="1:9">
      <c r="A70" t="s">
        <v>221</v>
      </c>
    </row>
    <row r="71" spans="1:9" ht="27">
      <c r="A71" s="105"/>
      <c r="B71" s="106" t="s">
        <v>195</v>
      </c>
      <c r="C71" s="107" t="s">
        <v>196</v>
      </c>
      <c r="D71" s="107" t="s">
        <v>223</v>
      </c>
      <c r="E71" s="107" t="s">
        <v>222</v>
      </c>
      <c r="F71" s="107" t="s">
        <v>24</v>
      </c>
      <c r="G71" s="107" t="s">
        <v>199</v>
      </c>
      <c r="H71" s="107" t="s">
        <v>200</v>
      </c>
      <c r="I71" s="107" t="s">
        <v>198</v>
      </c>
    </row>
    <row r="72" spans="1:9">
      <c r="A72" s="105">
        <v>1973</v>
      </c>
      <c r="B72" s="108">
        <v>8172</v>
      </c>
      <c r="C72" s="108">
        <v>5289</v>
      </c>
      <c r="D72" s="108">
        <v>5223</v>
      </c>
      <c r="E72" s="108">
        <v>66</v>
      </c>
      <c r="F72" s="108">
        <v>2864</v>
      </c>
      <c r="G72" s="105">
        <v>64.7</v>
      </c>
      <c r="H72" s="105">
        <v>63.9</v>
      </c>
      <c r="I72" s="105">
        <v>1.2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G13" zoomScaleNormal="100" workbookViewId="0">
      <selection activeCell="G42" sqref="G42"/>
    </sheetView>
  </sheetViews>
  <sheetFormatPr defaultColWidth="9" defaultRowHeight="13.5"/>
  <cols>
    <col min="1" max="1" width="9.125" style="121" bestFit="1" customWidth="1"/>
    <col min="2" max="2" width="10.75" style="121" bestFit="1" customWidth="1"/>
    <col min="3" max="5" width="9.375" style="121" bestFit="1" customWidth="1"/>
    <col min="6" max="6" width="9.25" style="121" bestFit="1" customWidth="1"/>
    <col min="7" max="7" width="9.625" style="121" bestFit="1" customWidth="1"/>
    <col min="8" max="8" width="10.625" style="121" bestFit="1" customWidth="1"/>
    <col min="9" max="12" width="9.125" style="121" bestFit="1" customWidth="1"/>
    <col min="13" max="13" width="10.25" style="121" customWidth="1"/>
    <col min="14" max="14" width="10.625" style="121" bestFit="1" customWidth="1"/>
    <col min="15" max="16384" width="9" style="121"/>
  </cols>
  <sheetData>
    <row r="1" spans="1:17">
      <c r="A1" s="121" t="s">
        <v>227</v>
      </c>
    </row>
    <row r="2" spans="1:17">
      <c r="B2" s="121" t="s">
        <v>249</v>
      </c>
      <c r="C2" s="121" t="s">
        <v>250</v>
      </c>
    </row>
    <row r="3" spans="1:17">
      <c r="A3" s="117"/>
      <c r="B3" s="121" t="s">
        <v>231</v>
      </c>
      <c r="I3" s="117"/>
      <c r="J3" s="121" t="s">
        <v>232</v>
      </c>
      <c r="L3" s="117"/>
      <c r="M3" s="120" t="s">
        <v>233</v>
      </c>
      <c r="N3" s="150"/>
      <c r="Q3" s="117"/>
    </row>
    <row r="4" spans="1:17" ht="54">
      <c r="A4" s="141"/>
      <c r="B4" s="121" t="s">
        <v>229</v>
      </c>
      <c r="C4" s="135" t="s">
        <v>234</v>
      </c>
      <c r="D4" s="136" t="s">
        <v>235</v>
      </c>
      <c r="E4" s="135" t="s">
        <v>236</v>
      </c>
      <c r="F4" s="135" t="s">
        <v>237</v>
      </c>
      <c r="G4" s="135" t="s">
        <v>238</v>
      </c>
      <c r="H4" s="135" t="s">
        <v>239</v>
      </c>
      <c r="I4" s="145" t="s">
        <v>240</v>
      </c>
      <c r="J4" s="121" t="s">
        <v>228</v>
      </c>
      <c r="K4" s="135" t="s">
        <v>241</v>
      </c>
      <c r="L4" s="145" t="s">
        <v>230</v>
      </c>
      <c r="M4" s="120" t="s">
        <v>242</v>
      </c>
      <c r="N4" s="151" t="s">
        <v>248</v>
      </c>
      <c r="O4" s="124"/>
      <c r="Q4" s="117"/>
    </row>
    <row r="5" spans="1:17">
      <c r="A5" s="142"/>
      <c r="B5" s="137" t="s">
        <v>243</v>
      </c>
      <c r="C5" s="137" t="s">
        <v>245</v>
      </c>
      <c r="D5" s="138"/>
      <c r="E5" s="137"/>
      <c r="F5" s="137"/>
      <c r="G5" s="137"/>
      <c r="H5" s="137"/>
      <c r="I5" s="146"/>
      <c r="J5" s="137" t="s">
        <v>244</v>
      </c>
      <c r="K5" s="137"/>
      <c r="L5" s="146"/>
      <c r="M5" s="148" t="s">
        <v>246</v>
      </c>
      <c r="N5" s="152" t="s">
        <v>247</v>
      </c>
      <c r="O5" s="128" t="s">
        <v>251</v>
      </c>
      <c r="P5" s="128" t="s">
        <v>252</v>
      </c>
      <c r="Q5" s="125" t="s">
        <v>253</v>
      </c>
    </row>
    <row r="6" spans="1:17">
      <c r="A6" s="143">
        <v>1980</v>
      </c>
      <c r="B6" s="133">
        <v>507217.1</v>
      </c>
      <c r="C6" s="133">
        <v>135630.70000000001</v>
      </c>
      <c r="D6" s="134">
        <v>114733.8</v>
      </c>
      <c r="E6" s="133">
        <v>166582.79999999999</v>
      </c>
      <c r="F6" s="133">
        <v>17662.900000000001</v>
      </c>
      <c r="G6" s="133">
        <v>71766.899999999994</v>
      </c>
      <c r="H6" s="133">
        <v>840</v>
      </c>
      <c r="I6" s="147">
        <v>0</v>
      </c>
      <c r="J6" s="133">
        <v>939.1</v>
      </c>
      <c r="K6" s="133">
        <v>939.1</v>
      </c>
      <c r="L6" s="147">
        <v>0</v>
      </c>
      <c r="M6" s="149">
        <v>508156.3</v>
      </c>
      <c r="N6" s="150">
        <v>248375.9</v>
      </c>
      <c r="O6" s="139">
        <f>M6/N6</f>
        <v>2.0459162905901902</v>
      </c>
      <c r="P6" s="140">
        <f>B6/N6</f>
        <v>2.0421349253289067</v>
      </c>
      <c r="Q6" s="160">
        <f>J6/N6</f>
        <v>3.7809626457317317E-3</v>
      </c>
    </row>
    <row r="7" spans="1:17">
      <c r="A7" s="143">
        <v>1981</v>
      </c>
      <c r="B7" s="133">
        <v>533051.9</v>
      </c>
      <c r="C7" s="133">
        <v>140108.9</v>
      </c>
      <c r="D7" s="134">
        <v>122691.7</v>
      </c>
      <c r="E7" s="133">
        <v>177864.5</v>
      </c>
      <c r="F7" s="133">
        <v>18769.400000000001</v>
      </c>
      <c r="G7" s="133">
        <v>72749.600000000006</v>
      </c>
      <c r="H7" s="133">
        <v>867.7</v>
      </c>
      <c r="I7" s="147">
        <v>0</v>
      </c>
      <c r="J7" s="133">
        <v>1286.5</v>
      </c>
      <c r="K7" s="133">
        <v>1286.5</v>
      </c>
      <c r="L7" s="147">
        <v>0</v>
      </c>
      <c r="M7" s="149">
        <v>534338.4</v>
      </c>
      <c r="N7" s="150">
        <v>264641.7</v>
      </c>
      <c r="O7" s="139">
        <f t="shared" ref="O7:O35" si="0">M7/N7</f>
        <v>2.0191012980947449</v>
      </c>
      <c r="P7" s="140">
        <f t="shared" ref="P7:P35" si="1">B7/N7</f>
        <v>2.0142400082828971</v>
      </c>
      <c r="Q7" s="160">
        <f t="shared" ref="Q7:Q35" si="2">J7/N7</f>
        <v>4.8612898118474898E-3</v>
      </c>
    </row>
    <row r="8" spans="1:17">
      <c r="A8" s="143">
        <v>1982</v>
      </c>
      <c r="B8" s="133">
        <v>560510.69999999995</v>
      </c>
      <c r="C8" s="133">
        <v>144632.29999999999</v>
      </c>
      <c r="D8" s="134">
        <v>130135.8</v>
      </c>
      <c r="E8" s="133">
        <v>188450.1</v>
      </c>
      <c r="F8" s="133">
        <v>18656.7</v>
      </c>
      <c r="G8" s="133">
        <v>77732.899999999994</v>
      </c>
      <c r="H8" s="133">
        <v>903</v>
      </c>
      <c r="I8" s="147">
        <v>0</v>
      </c>
      <c r="J8" s="133">
        <v>1680</v>
      </c>
      <c r="K8" s="133">
        <v>1680</v>
      </c>
      <c r="L8" s="147">
        <v>0</v>
      </c>
      <c r="M8" s="149">
        <v>562190.80000000005</v>
      </c>
      <c r="N8" s="150">
        <v>276162.8</v>
      </c>
      <c r="O8" s="139">
        <f t="shared" si="0"/>
        <v>2.0357224072177718</v>
      </c>
      <c r="P8" s="140">
        <f t="shared" si="1"/>
        <v>2.0296386768963814</v>
      </c>
      <c r="Q8" s="160">
        <f t="shared" si="2"/>
        <v>6.0833682161391765E-3</v>
      </c>
    </row>
    <row r="9" spans="1:17">
      <c r="A9" s="143">
        <v>1983</v>
      </c>
      <c r="B9" s="133">
        <v>575627.5</v>
      </c>
      <c r="C9" s="133">
        <v>146122.5</v>
      </c>
      <c r="D9" s="134">
        <v>135285.29999999999</v>
      </c>
      <c r="E9" s="133">
        <v>194713.9</v>
      </c>
      <c r="F9" s="133">
        <v>18726</v>
      </c>
      <c r="G9" s="133">
        <v>79836.800000000003</v>
      </c>
      <c r="H9" s="133">
        <v>942.9</v>
      </c>
      <c r="I9" s="147">
        <v>0</v>
      </c>
      <c r="J9" s="133">
        <v>2038.3</v>
      </c>
      <c r="K9" s="133">
        <v>2038.3</v>
      </c>
      <c r="L9" s="147">
        <v>0</v>
      </c>
      <c r="M9" s="149">
        <v>577665.69999999995</v>
      </c>
      <c r="N9" s="150">
        <v>288772.7</v>
      </c>
      <c r="O9" s="139">
        <f t="shared" si="0"/>
        <v>2.0004165906264681</v>
      </c>
      <c r="P9" s="140">
        <f t="shared" si="1"/>
        <v>1.9933584442019623</v>
      </c>
      <c r="Q9" s="160">
        <f t="shared" si="2"/>
        <v>7.058492717628778E-3</v>
      </c>
    </row>
    <row r="10" spans="1:17">
      <c r="A10" s="143">
        <v>1984</v>
      </c>
      <c r="B10" s="133">
        <v>605055.1</v>
      </c>
      <c r="C10" s="133">
        <v>150359.79999999999</v>
      </c>
      <c r="D10" s="134">
        <v>142692</v>
      </c>
      <c r="E10" s="133">
        <v>203994.5</v>
      </c>
      <c r="F10" s="133">
        <v>18967.900000000001</v>
      </c>
      <c r="G10" s="133">
        <v>88064.5</v>
      </c>
      <c r="H10" s="133">
        <v>976.5</v>
      </c>
      <c r="I10" s="147">
        <v>0</v>
      </c>
      <c r="J10" s="133">
        <v>2440</v>
      </c>
      <c r="K10" s="133">
        <v>2440</v>
      </c>
      <c r="L10" s="147">
        <v>0</v>
      </c>
      <c r="M10" s="149">
        <v>607495.1</v>
      </c>
      <c r="N10" s="150">
        <v>308238.40000000002</v>
      </c>
      <c r="O10" s="139">
        <f t="shared" si="0"/>
        <v>1.9708611905589957</v>
      </c>
      <c r="P10" s="140">
        <f t="shared" si="1"/>
        <v>1.9629452397884233</v>
      </c>
      <c r="Q10" s="160">
        <f t="shared" si="2"/>
        <v>7.9159507705723869E-3</v>
      </c>
    </row>
    <row r="11" spans="1:17">
      <c r="A11" s="143">
        <v>1985</v>
      </c>
      <c r="B11" s="133">
        <v>627772.6</v>
      </c>
      <c r="C11" s="133">
        <v>152264.20000000001</v>
      </c>
      <c r="D11" s="134">
        <v>147892.5</v>
      </c>
      <c r="E11" s="133">
        <v>211543.2</v>
      </c>
      <c r="F11" s="133">
        <v>19718.2</v>
      </c>
      <c r="G11" s="133">
        <v>95255.9</v>
      </c>
      <c r="H11" s="133">
        <v>1098.5999999999999</v>
      </c>
      <c r="I11" s="147">
        <v>0</v>
      </c>
      <c r="J11" s="133">
        <v>2880.8</v>
      </c>
      <c r="K11" s="133">
        <v>2880.8</v>
      </c>
      <c r="L11" s="147">
        <v>0</v>
      </c>
      <c r="M11" s="149">
        <v>630653.4</v>
      </c>
      <c r="N11" s="150">
        <v>330396.79999999999</v>
      </c>
      <c r="O11" s="139">
        <f t="shared" si="0"/>
        <v>1.9087757508547301</v>
      </c>
      <c r="P11" s="140">
        <f t="shared" si="1"/>
        <v>1.9000565380778507</v>
      </c>
      <c r="Q11" s="160">
        <f t="shared" si="2"/>
        <v>8.7192127768791951E-3</v>
      </c>
    </row>
    <row r="12" spans="1:17">
      <c r="A12" s="143">
        <v>1986</v>
      </c>
      <c r="B12" s="133">
        <v>644474.1</v>
      </c>
      <c r="C12" s="133">
        <v>152774.5</v>
      </c>
      <c r="D12" s="134">
        <v>150996.9</v>
      </c>
      <c r="E12" s="133">
        <v>218080.4</v>
      </c>
      <c r="F12" s="133">
        <v>20061.099999999999</v>
      </c>
      <c r="G12" s="133">
        <v>101343.5</v>
      </c>
      <c r="H12" s="133">
        <v>1217.5999999999999</v>
      </c>
      <c r="I12" s="147">
        <v>0</v>
      </c>
      <c r="J12" s="133">
        <v>3869</v>
      </c>
      <c r="K12" s="133">
        <v>3869</v>
      </c>
      <c r="L12" s="147">
        <v>0</v>
      </c>
      <c r="M12" s="149">
        <v>648343.1</v>
      </c>
      <c r="N12" s="150">
        <v>342266.4</v>
      </c>
      <c r="O12" s="139">
        <f t="shared" si="0"/>
        <v>1.8942645261118238</v>
      </c>
      <c r="P12" s="140">
        <f t="shared" si="1"/>
        <v>1.8829604658827157</v>
      </c>
      <c r="Q12" s="160">
        <f t="shared" si="2"/>
        <v>1.1304060229108086E-2</v>
      </c>
    </row>
    <row r="13" spans="1:17">
      <c r="A13" s="143">
        <v>1987</v>
      </c>
      <c r="B13" s="133">
        <v>683198.3</v>
      </c>
      <c r="C13" s="133">
        <v>164152.1</v>
      </c>
      <c r="D13" s="134">
        <v>160122.1</v>
      </c>
      <c r="E13" s="133">
        <v>230928</v>
      </c>
      <c r="F13" s="133">
        <v>21092.9</v>
      </c>
      <c r="G13" s="133">
        <v>105616.3</v>
      </c>
      <c r="H13" s="133">
        <v>1286.9000000000001</v>
      </c>
      <c r="I13" s="147">
        <v>0</v>
      </c>
      <c r="J13" s="133">
        <v>4718.3</v>
      </c>
      <c r="K13" s="133">
        <v>4718.3</v>
      </c>
      <c r="L13" s="147">
        <v>0</v>
      </c>
      <c r="M13" s="149">
        <v>687916.6</v>
      </c>
      <c r="N13" s="150">
        <v>362296.7</v>
      </c>
      <c r="O13" s="139">
        <f t="shared" si="0"/>
        <v>1.8987658457833041</v>
      </c>
      <c r="P13" s="140">
        <f t="shared" si="1"/>
        <v>1.8857425419552538</v>
      </c>
      <c r="Q13" s="160">
        <f t="shared" si="2"/>
        <v>1.3023303828050324E-2</v>
      </c>
    </row>
    <row r="14" spans="1:17">
      <c r="A14" s="143">
        <v>1988</v>
      </c>
      <c r="B14" s="133">
        <v>725982.4</v>
      </c>
      <c r="C14" s="133">
        <v>172620.7</v>
      </c>
      <c r="D14" s="134">
        <v>168701.8</v>
      </c>
      <c r="E14" s="133">
        <v>246273.7</v>
      </c>
      <c r="F14" s="133">
        <v>22456</v>
      </c>
      <c r="G14" s="133">
        <v>114559.7</v>
      </c>
      <c r="H14" s="133">
        <v>1370.5</v>
      </c>
      <c r="I14" s="147">
        <v>0</v>
      </c>
      <c r="J14" s="133">
        <v>5875.3</v>
      </c>
      <c r="K14" s="133">
        <v>5875.3</v>
      </c>
      <c r="L14" s="147">
        <v>0</v>
      </c>
      <c r="M14" s="149">
        <v>731857.6</v>
      </c>
      <c r="N14" s="150">
        <v>387685.6</v>
      </c>
      <c r="O14" s="139">
        <f t="shared" si="0"/>
        <v>1.8877605977627232</v>
      </c>
      <c r="P14" s="140">
        <f t="shared" si="1"/>
        <v>1.872606049850704</v>
      </c>
      <c r="Q14" s="160">
        <f t="shared" si="2"/>
        <v>1.5154805852990156E-2</v>
      </c>
    </row>
    <row r="15" spans="1:17">
      <c r="A15" s="143">
        <v>1989</v>
      </c>
      <c r="B15" s="133">
        <v>810243.2</v>
      </c>
      <c r="C15" s="133">
        <v>192561</v>
      </c>
      <c r="D15" s="134">
        <v>189513.7</v>
      </c>
      <c r="E15" s="133">
        <v>273171.59999999998</v>
      </c>
      <c r="F15" s="133">
        <v>24369.9</v>
      </c>
      <c r="G15" s="133">
        <v>130496.6</v>
      </c>
      <c r="H15" s="133">
        <v>1568.7</v>
      </c>
      <c r="I15" s="147">
        <v>1438.4</v>
      </c>
      <c r="J15" s="133">
        <v>7642.8</v>
      </c>
      <c r="K15" s="133">
        <v>7684.3</v>
      </c>
      <c r="L15" s="147">
        <v>41.5</v>
      </c>
      <c r="M15" s="149">
        <v>817886</v>
      </c>
      <c r="N15" s="150">
        <v>415885.2</v>
      </c>
      <c r="O15" s="139">
        <f t="shared" si="0"/>
        <v>1.9666148254374043</v>
      </c>
      <c r="P15" s="140">
        <f t="shared" si="1"/>
        <v>1.948237638656052</v>
      </c>
      <c r="Q15" s="160">
        <f t="shared" si="2"/>
        <v>1.837718678135216E-2</v>
      </c>
    </row>
    <row r="16" spans="1:17">
      <c r="A16" s="143">
        <v>1990</v>
      </c>
      <c r="B16" s="133">
        <v>891859.7</v>
      </c>
      <c r="C16" s="133">
        <v>208331.6</v>
      </c>
      <c r="D16" s="134">
        <v>211727</v>
      </c>
      <c r="E16" s="133">
        <v>300157.8</v>
      </c>
      <c r="F16" s="133">
        <v>26789.5</v>
      </c>
      <c r="G16" s="133">
        <v>147009.4</v>
      </c>
      <c r="H16" s="133">
        <v>1513.9</v>
      </c>
      <c r="I16" s="147">
        <v>3669.5</v>
      </c>
      <c r="J16" s="133">
        <v>8938.6</v>
      </c>
      <c r="K16" s="133">
        <v>9033</v>
      </c>
      <c r="L16" s="147">
        <v>94.4</v>
      </c>
      <c r="M16" s="149">
        <v>900798.3</v>
      </c>
      <c r="N16" s="150">
        <v>451683</v>
      </c>
      <c r="O16" s="139">
        <f t="shared" si="0"/>
        <v>1.9943152609241439</v>
      </c>
      <c r="P16" s="140">
        <f t="shared" si="1"/>
        <v>1.9745257182581588</v>
      </c>
      <c r="Q16" s="160">
        <f t="shared" si="2"/>
        <v>1.9789542665984775E-2</v>
      </c>
    </row>
    <row r="17" spans="1:17">
      <c r="A17" s="143">
        <v>1991</v>
      </c>
      <c r="B17" s="133">
        <v>958697.5</v>
      </c>
      <c r="C17" s="133">
        <v>218407.4</v>
      </c>
      <c r="D17" s="134">
        <v>229895</v>
      </c>
      <c r="E17" s="133">
        <v>326338.59999999998</v>
      </c>
      <c r="F17" s="133">
        <v>28164.1</v>
      </c>
      <c r="G17" s="133">
        <v>160060.1</v>
      </c>
      <c r="H17" s="133">
        <v>1798.5</v>
      </c>
      <c r="I17" s="147">
        <v>5966.4</v>
      </c>
      <c r="J17" s="133">
        <v>10428</v>
      </c>
      <c r="K17" s="133">
        <v>10577.2</v>
      </c>
      <c r="L17" s="147">
        <v>149.19999999999999</v>
      </c>
      <c r="M17" s="149">
        <v>969125.4</v>
      </c>
      <c r="N17" s="150">
        <v>473607.6</v>
      </c>
      <c r="O17" s="139">
        <f t="shared" si="0"/>
        <v>2.0462623488305511</v>
      </c>
      <c r="P17" s="140">
        <f t="shared" si="1"/>
        <v>2.0242443322277768</v>
      </c>
      <c r="Q17" s="160">
        <f t="shared" si="2"/>
        <v>2.2018227748034448E-2</v>
      </c>
    </row>
    <row r="18" spans="1:17">
      <c r="A18" s="143">
        <v>1992</v>
      </c>
      <c r="B18" s="133">
        <v>1000457.5</v>
      </c>
      <c r="C18" s="133">
        <v>223788.1</v>
      </c>
      <c r="D18" s="134">
        <v>239744.5</v>
      </c>
      <c r="E18" s="133">
        <v>345383.1</v>
      </c>
      <c r="F18" s="133">
        <v>29009.9</v>
      </c>
      <c r="G18" s="133">
        <v>168841.7</v>
      </c>
      <c r="H18" s="133">
        <v>1695.9</v>
      </c>
      <c r="I18" s="147">
        <v>8005.7</v>
      </c>
      <c r="J18" s="133">
        <v>11145.6</v>
      </c>
      <c r="K18" s="133">
        <v>11331.6</v>
      </c>
      <c r="L18" s="147">
        <v>186</v>
      </c>
      <c r="M18" s="149">
        <v>1011603.2</v>
      </c>
      <c r="N18" s="150">
        <v>483255.6</v>
      </c>
      <c r="O18" s="139">
        <f t="shared" si="0"/>
        <v>2.0933087997324811</v>
      </c>
      <c r="P18" s="140">
        <f t="shared" si="1"/>
        <v>2.070245021475178</v>
      </c>
      <c r="Q18" s="160">
        <f t="shared" si="2"/>
        <v>2.3063571327471426E-2</v>
      </c>
    </row>
    <row r="19" spans="1:17">
      <c r="A19" s="143">
        <v>1993</v>
      </c>
      <c r="B19" s="133">
        <v>1021570.9</v>
      </c>
      <c r="C19" s="133">
        <v>229685.9</v>
      </c>
      <c r="D19" s="134">
        <v>243297.7</v>
      </c>
      <c r="E19" s="133">
        <v>357689.3</v>
      </c>
      <c r="F19" s="133">
        <v>28807.9</v>
      </c>
      <c r="G19" s="133">
        <v>170337.4</v>
      </c>
      <c r="H19" s="133">
        <v>1604.4</v>
      </c>
      <c r="I19" s="147">
        <v>9851.7000000000007</v>
      </c>
      <c r="J19" s="133">
        <v>11135.6</v>
      </c>
      <c r="K19" s="133">
        <v>11328.3</v>
      </c>
      <c r="L19" s="147">
        <v>192.8</v>
      </c>
      <c r="M19" s="149">
        <v>1032706.4</v>
      </c>
      <c r="N19" s="150">
        <v>482607.6</v>
      </c>
      <c r="O19" s="139">
        <f t="shared" si="0"/>
        <v>2.1398469481209994</v>
      </c>
      <c r="P19" s="140">
        <f t="shared" si="1"/>
        <v>2.116773337179108</v>
      </c>
      <c r="Q19" s="160">
        <f t="shared" si="2"/>
        <v>2.3073818149569134E-2</v>
      </c>
    </row>
    <row r="20" spans="1:17">
      <c r="A20" s="143">
        <v>1994</v>
      </c>
      <c r="B20" s="133">
        <v>1041774.9</v>
      </c>
      <c r="C20" s="133">
        <v>235770.8</v>
      </c>
      <c r="D20" s="134">
        <v>244523.6</v>
      </c>
      <c r="E20" s="133">
        <v>375765.9</v>
      </c>
      <c r="F20" s="133">
        <v>28125.9</v>
      </c>
      <c r="G20" s="133">
        <v>167592.29999999999</v>
      </c>
      <c r="H20" s="133">
        <v>1592.3</v>
      </c>
      <c r="I20" s="147">
        <v>11595.9</v>
      </c>
      <c r="J20" s="133">
        <v>10589.4</v>
      </c>
      <c r="K20" s="133">
        <v>10794.2</v>
      </c>
      <c r="L20" s="147">
        <v>204.9</v>
      </c>
      <c r="M20" s="149">
        <v>1052364.3</v>
      </c>
      <c r="N20" s="150">
        <v>489378.8</v>
      </c>
      <c r="O20" s="139">
        <f t="shared" si="0"/>
        <v>2.1504084361643785</v>
      </c>
      <c r="P20" s="140">
        <f t="shared" si="1"/>
        <v>2.1287699834974463</v>
      </c>
      <c r="Q20" s="160">
        <f t="shared" si="2"/>
        <v>2.1638452666932036E-2</v>
      </c>
    </row>
    <row r="21" spans="1:17">
      <c r="A21" s="143">
        <v>1995</v>
      </c>
      <c r="B21" s="133">
        <v>1051533.5</v>
      </c>
      <c r="C21" s="133">
        <v>236511.1</v>
      </c>
      <c r="D21" s="134">
        <v>239524.5</v>
      </c>
      <c r="E21" s="133">
        <v>389843.5</v>
      </c>
      <c r="F21" s="133">
        <v>28888.5</v>
      </c>
      <c r="G21" s="133">
        <v>168469.9</v>
      </c>
      <c r="H21" s="133">
        <v>1681.4</v>
      </c>
      <c r="I21" s="147">
        <v>13385.4</v>
      </c>
      <c r="J21" s="133">
        <v>10372.4</v>
      </c>
      <c r="K21" s="133">
        <v>10586.4</v>
      </c>
      <c r="L21" s="147">
        <v>214</v>
      </c>
      <c r="M21" s="149">
        <v>1061906</v>
      </c>
      <c r="N21" s="150">
        <v>497740</v>
      </c>
      <c r="O21" s="139">
        <f t="shared" si="0"/>
        <v>2.1334552175834771</v>
      </c>
      <c r="P21" s="140">
        <f t="shared" si="1"/>
        <v>2.1126160244304257</v>
      </c>
      <c r="Q21" s="160">
        <f t="shared" si="2"/>
        <v>2.083899224494716E-2</v>
      </c>
    </row>
    <row r="22" spans="1:17">
      <c r="A22" s="143">
        <v>1996</v>
      </c>
      <c r="B22" s="133">
        <v>1085561.7</v>
      </c>
      <c r="C22" s="133">
        <v>249194.1</v>
      </c>
      <c r="D22" s="133">
        <v>241698</v>
      </c>
      <c r="E22" s="133">
        <v>408038.6</v>
      </c>
      <c r="F22" s="133">
        <v>29630.799999999999</v>
      </c>
      <c r="G22" s="133">
        <v>170403.6</v>
      </c>
      <c r="H22" s="133">
        <v>1808.4</v>
      </c>
      <c r="I22" s="147">
        <v>15211.9</v>
      </c>
      <c r="J22" s="133">
        <v>10865.8</v>
      </c>
      <c r="K22" s="133">
        <v>11094.9</v>
      </c>
      <c r="L22" s="147">
        <v>229.2</v>
      </c>
      <c r="M22" s="149">
        <v>1096427.5</v>
      </c>
      <c r="N22" s="150">
        <v>509095.8</v>
      </c>
      <c r="O22" s="139">
        <f t="shared" si="0"/>
        <v>2.1536761843252292</v>
      </c>
      <c r="P22" s="140">
        <f t="shared" si="1"/>
        <v>2.1323328536593702</v>
      </c>
      <c r="Q22" s="160">
        <f t="shared" si="2"/>
        <v>2.1343330665858959E-2</v>
      </c>
    </row>
    <row r="23" spans="1:17">
      <c r="A23" s="143">
        <v>1997</v>
      </c>
      <c r="B23" s="133">
        <v>1119495.3999999999</v>
      </c>
      <c r="C23" s="133">
        <v>252874</v>
      </c>
      <c r="D23" s="133">
        <v>244467.1</v>
      </c>
      <c r="E23" s="133">
        <v>427719.5</v>
      </c>
      <c r="F23" s="133">
        <v>30848.6</v>
      </c>
      <c r="G23" s="133">
        <v>179945.60000000001</v>
      </c>
      <c r="H23" s="133">
        <v>1832.4</v>
      </c>
      <c r="I23" s="147">
        <v>18192</v>
      </c>
      <c r="J23" s="133">
        <v>11694.7</v>
      </c>
      <c r="K23" s="133">
        <v>11982.4</v>
      </c>
      <c r="L23" s="147">
        <v>287.7</v>
      </c>
      <c r="M23" s="149">
        <v>1131190</v>
      </c>
      <c r="N23" s="150">
        <v>513612.9</v>
      </c>
      <c r="O23" s="139">
        <f t="shared" si="0"/>
        <v>2.2024174237056742</v>
      </c>
      <c r="P23" s="140">
        <f t="shared" si="1"/>
        <v>2.1796481357847513</v>
      </c>
      <c r="Q23" s="160">
        <f t="shared" si="2"/>
        <v>2.2769482620082167E-2</v>
      </c>
    </row>
    <row r="24" spans="1:17">
      <c r="A24" s="143">
        <v>1998</v>
      </c>
      <c r="B24" s="133">
        <v>1109742.1000000001</v>
      </c>
      <c r="C24" s="133">
        <v>248724</v>
      </c>
      <c r="D24" s="133">
        <v>240434.5</v>
      </c>
      <c r="E24" s="133">
        <v>431175.1</v>
      </c>
      <c r="F24" s="133">
        <v>29395.4</v>
      </c>
      <c r="G24" s="133">
        <v>179721.3</v>
      </c>
      <c r="H24" s="133">
        <v>1540.8</v>
      </c>
      <c r="I24" s="147">
        <v>21249</v>
      </c>
      <c r="J24" s="133">
        <v>12129.5</v>
      </c>
      <c r="K24" s="133">
        <v>12481.9</v>
      </c>
      <c r="L24" s="147">
        <v>352.5</v>
      </c>
      <c r="M24" s="149">
        <v>1121871.6000000001</v>
      </c>
      <c r="N24" s="150">
        <v>503324.1</v>
      </c>
      <c r="O24" s="139">
        <f t="shared" si="0"/>
        <v>2.2289248617342188</v>
      </c>
      <c r="P24" s="140">
        <f t="shared" si="1"/>
        <v>2.2048260752862818</v>
      </c>
      <c r="Q24" s="160">
        <f t="shared" si="2"/>
        <v>2.4098786447936827E-2</v>
      </c>
    </row>
    <row r="25" spans="1:17">
      <c r="A25" s="143">
        <v>1999</v>
      </c>
      <c r="B25" s="133">
        <v>1101851.5</v>
      </c>
      <c r="C25" s="133">
        <v>247393.3</v>
      </c>
      <c r="D25" s="133">
        <v>237684.8</v>
      </c>
      <c r="E25" s="133">
        <v>433212.4</v>
      </c>
      <c r="F25" s="133">
        <v>28693.9</v>
      </c>
      <c r="G25" s="133">
        <v>177502.7</v>
      </c>
      <c r="H25" s="133">
        <v>1461.2</v>
      </c>
      <c r="I25" s="147">
        <v>24096.6</v>
      </c>
      <c r="J25" s="133">
        <v>13011.7</v>
      </c>
      <c r="K25" s="133">
        <v>13434.2</v>
      </c>
      <c r="L25" s="147">
        <v>422.6</v>
      </c>
      <c r="M25" s="149">
        <v>1114863.2</v>
      </c>
      <c r="N25" s="150">
        <v>499544.2</v>
      </c>
      <c r="O25" s="139">
        <f t="shared" si="0"/>
        <v>2.23176087321202</v>
      </c>
      <c r="P25" s="140">
        <f t="shared" si="1"/>
        <v>2.2057137286350237</v>
      </c>
      <c r="Q25" s="160">
        <f t="shared" si="2"/>
        <v>2.6047144576996389E-2</v>
      </c>
    </row>
    <row r="26" spans="1:17">
      <c r="A26" s="143">
        <v>2000</v>
      </c>
      <c r="B26" s="133">
        <v>1102773.7</v>
      </c>
      <c r="C26" s="133">
        <v>246529.5</v>
      </c>
      <c r="D26" s="133">
        <v>236720.5</v>
      </c>
      <c r="E26" s="133">
        <v>441595.2</v>
      </c>
      <c r="F26" s="133">
        <v>28492</v>
      </c>
      <c r="G26" s="133">
        <v>174746.7</v>
      </c>
      <c r="H26" s="133">
        <v>1706.3</v>
      </c>
      <c r="I26" s="147">
        <v>27016.5</v>
      </c>
      <c r="J26" s="133">
        <v>15174</v>
      </c>
      <c r="K26" s="133">
        <v>15700.1</v>
      </c>
      <c r="L26" s="147">
        <v>526.1</v>
      </c>
      <c r="M26" s="149">
        <v>1117947.6000000001</v>
      </c>
      <c r="N26" s="150">
        <v>504118.8</v>
      </c>
      <c r="O26" s="139">
        <f t="shared" si="0"/>
        <v>2.2176272735712299</v>
      </c>
      <c r="P26" s="140">
        <f t="shared" si="1"/>
        <v>2.1875274240913054</v>
      </c>
      <c r="Q26" s="160">
        <f t="shared" si="2"/>
        <v>3.0100047845864904E-2</v>
      </c>
    </row>
    <row r="27" spans="1:17">
      <c r="A27" s="143">
        <v>2001</v>
      </c>
      <c r="B27" s="133">
        <v>1089825</v>
      </c>
      <c r="C27" s="133">
        <v>242469.8</v>
      </c>
      <c r="D27" s="133">
        <v>232466.3</v>
      </c>
      <c r="E27" s="133">
        <v>442555.6</v>
      </c>
      <c r="F27" s="133">
        <v>29071.200000000001</v>
      </c>
      <c r="G27" s="133">
        <v>171906.4</v>
      </c>
      <c r="H27" s="133">
        <v>1249.3</v>
      </c>
      <c r="I27" s="147">
        <v>29893.8</v>
      </c>
      <c r="J27" s="133">
        <v>17292.5</v>
      </c>
      <c r="K27" s="133">
        <v>17914.599999999999</v>
      </c>
      <c r="L27" s="147">
        <v>622.1</v>
      </c>
      <c r="M27" s="149">
        <v>1107117.3999999999</v>
      </c>
      <c r="N27" s="150">
        <v>493644.7</v>
      </c>
      <c r="O27" s="139">
        <f t="shared" si="0"/>
        <v>2.2427413886951482</v>
      </c>
      <c r="P27" s="140">
        <f t="shared" si="1"/>
        <v>2.207711335703594</v>
      </c>
      <c r="Q27" s="160">
        <f t="shared" si="2"/>
        <v>3.503025556640231E-2</v>
      </c>
    </row>
    <row r="28" spans="1:17">
      <c r="A28" s="143">
        <v>2002</v>
      </c>
      <c r="B28" s="133">
        <v>1075492.3999999999</v>
      </c>
      <c r="C28" s="133">
        <v>239209.2</v>
      </c>
      <c r="D28" s="133">
        <v>229490</v>
      </c>
      <c r="E28" s="133">
        <v>443022.5</v>
      </c>
      <c r="F28" s="133">
        <v>29497.1</v>
      </c>
      <c r="G28" s="133">
        <v>164936.6</v>
      </c>
      <c r="H28" s="133">
        <v>1812.3</v>
      </c>
      <c r="I28" s="147">
        <v>32475.4</v>
      </c>
      <c r="J28" s="133">
        <v>18831.400000000001</v>
      </c>
      <c r="K28" s="133">
        <v>19532.3</v>
      </c>
      <c r="L28" s="147">
        <v>700.9</v>
      </c>
      <c r="M28" s="149">
        <v>1094323.8999999999</v>
      </c>
      <c r="N28" s="150">
        <v>489875.20000000001</v>
      </c>
      <c r="O28" s="139">
        <f t="shared" si="0"/>
        <v>2.2338830379655876</v>
      </c>
      <c r="P28" s="140">
        <f t="shared" si="1"/>
        <v>2.1954416145173297</v>
      </c>
      <c r="Q28" s="160">
        <f t="shared" si="2"/>
        <v>3.844121931463361E-2</v>
      </c>
    </row>
    <row r="29" spans="1:17">
      <c r="A29" s="143">
        <v>2003</v>
      </c>
      <c r="B29" s="133">
        <v>1075407.3999999999</v>
      </c>
      <c r="C29" s="133">
        <v>238727.5</v>
      </c>
      <c r="D29" s="133">
        <v>230227.3</v>
      </c>
      <c r="E29" s="133">
        <v>450350</v>
      </c>
      <c r="F29" s="133">
        <v>29818.7</v>
      </c>
      <c r="G29" s="133">
        <v>159652.29999999999</v>
      </c>
      <c r="H29" s="133">
        <v>1734.1</v>
      </c>
      <c r="I29" s="147">
        <v>35102.6</v>
      </c>
      <c r="J29" s="133">
        <v>19483.5</v>
      </c>
      <c r="K29" s="133">
        <v>20220.400000000001</v>
      </c>
      <c r="L29" s="147">
        <v>736.8</v>
      </c>
      <c r="M29" s="149">
        <v>1094890.8999999999</v>
      </c>
      <c r="N29" s="150">
        <v>493747.5</v>
      </c>
      <c r="O29" s="139">
        <f t="shared" si="0"/>
        <v>2.2175117848697967</v>
      </c>
      <c r="P29" s="140">
        <f t="shared" si="1"/>
        <v>2.1780513319054777</v>
      </c>
      <c r="Q29" s="160">
        <f t="shared" si="2"/>
        <v>3.9460452964318805E-2</v>
      </c>
    </row>
    <row r="30" spans="1:17">
      <c r="A30" s="143">
        <v>2004</v>
      </c>
      <c r="B30" s="133">
        <v>1103766.2</v>
      </c>
      <c r="C30" s="133">
        <v>243134.2</v>
      </c>
      <c r="D30" s="133">
        <v>239147.6</v>
      </c>
      <c r="E30" s="133">
        <v>469495.9</v>
      </c>
      <c r="F30" s="133">
        <v>30224.799999999999</v>
      </c>
      <c r="G30" s="133">
        <v>157906.6</v>
      </c>
      <c r="H30" s="133">
        <v>1803.6</v>
      </c>
      <c r="I30" s="147">
        <v>37946.5</v>
      </c>
      <c r="J30" s="133">
        <v>20361.599999999999</v>
      </c>
      <c r="K30" s="133">
        <v>21139.5</v>
      </c>
      <c r="L30" s="147">
        <v>777.9</v>
      </c>
      <c r="M30" s="149">
        <v>1124127.8</v>
      </c>
      <c r="N30" s="150">
        <v>498490.6</v>
      </c>
      <c r="O30" s="139">
        <f t="shared" si="0"/>
        <v>2.2550631847420997</v>
      </c>
      <c r="P30" s="140">
        <f t="shared" si="1"/>
        <v>2.2142166773054499</v>
      </c>
      <c r="Q30" s="160">
        <f t="shared" si="2"/>
        <v>4.0846507436649755E-2</v>
      </c>
    </row>
    <row r="31" spans="1:17">
      <c r="A31" s="143">
        <v>2005</v>
      </c>
      <c r="B31" s="133">
        <v>1125529.5</v>
      </c>
      <c r="C31" s="133">
        <v>244984.4</v>
      </c>
      <c r="D31" s="133">
        <v>241290</v>
      </c>
      <c r="E31" s="133">
        <v>484096.2</v>
      </c>
      <c r="F31" s="133">
        <v>31517.200000000001</v>
      </c>
      <c r="G31" s="133">
        <v>162492.4</v>
      </c>
      <c r="H31" s="133">
        <v>1894.7</v>
      </c>
      <c r="I31" s="147">
        <v>40745.300000000003</v>
      </c>
      <c r="J31" s="133">
        <v>21327.9</v>
      </c>
      <c r="K31" s="133">
        <v>22124.799999999999</v>
      </c>
      <c r="L31" s="147">
        <v>796.9</v>
      </c>
      <c r="M31" s="149">
        <v>1146857.5</v>
      </c>
      <c r="N31" s="150">
        <v>503186.7</v>
      </c>
      <c r="O31" s="139">
        <f t="shared" si="0"/>
        <v>2.2791888179874387</v>
      </c>
      <c r="P31" s="140">
        <f t="shared" si="1"/>
        <v>2.2368029600146424</v>
      </c>
      <c r="Q31" s="160">
        <f t="shared" si="2"/>
        <v>4.2385659239403586E-2</v>
      </c>
    </row>
    <row r="32" spans="1:17">
      <c r="A32" s="143">
        <v>2006</v>
      </c>
      <c r="B32" s="133">
        <v>1150142</v>
      </c>
      <c r="C32" s="133">
        <v>250614.5</v>
      </c>
      <c r="D32" s="133">
        <v>245179.1</v>
      </c>
      <c r="E32" s="133">
        <v>497664.6</v>
      </c>
      <c r="F32" s="133">
        <v>32010.400000000001</v>
      </c>
      <c r="G32" s="133">
        <v>166437.1</v>
      </c>
      <c r="H32" s="133">
        <v>1880.7</v>
      </c>
      <c r="I32" s="147">
        <v>43644.3</v>
      </c>
      <c r="J32" s="133">
        <v>22707.4</v>
      </c>
      <c r="K32" s="133">
        <v>23522.3</v>
      </c>
      <c r="L32" s="147">
        <v>814.9</v>
      </c>
      <c r="M32" s="149">
        <v>1172849.5</v>
      </c>
      <c r="N32" s="150">
        <v>510937.59999999998</v>
      </c>
      <c r="O32" s="139">
        <f t="shared" si="0"/>
        <v>2.2954848106696395</v>
      </c>
      <c r="P32" s="140">
        <f t="shared" si="1"/>
        <v>2.251042005912268</v>
      </c>
      <c r="Q32" s="160">
        <f t="shared" si="2"/>
        <v>4.4442609038755423E-2</v>
      </c>
    </row>
    <row r="33" spans="1:17">
      <c r="A33" s="143">
        <v>2007</v>
      </c>
      <c r="B33" s="133">
        <v>1166619.8</v>
      </c>
      <c r="C33" s="133">
        <v>251557.7</v>
      </c>
      <c r="D33" s="133">
        <v>249433</v>
      </c>
      <c r="E33" s="133">
        <v>508843.8</v>
      </c>
      <c r="F33" s="133">
        <v>31780.7</v>
      </c>
      <c r="G33" s="133">
        <v>170236.3</v>
      </c>
      <c r="H33" s="133">
        <v>1641.4</v>
      </c>
      <c r="I33" s="147">
        <v>46873.2</v>
      </c>
      <c r="J33" s="133">
        <v>23501.1</v>
      </c>
      <c r="K33" s="133">
        <v>24363.599999999999</v>
      </c>
      <c r="L33" s="147">
        <v>862.5</v>
      </c>
      <c r="M33" s="149">
        <v>1190120.8999999999</v>
      </c>
      <c r="N33" s="150">
        <v>515804.3</v>
      </c>
      <c r="O33" s="139">
        <f t="shared" si="0"/>
        <v>2.3073109316847491</v>
      </c>
      <c r="P33" s="140">
        <f t="shared" si="1"/>
        <v>2.2617488842182976</v>
      </c>
      <c r="Q33" s="160">
        <f t="shared" si="2"/>
        <v>4.5562047466451906E-2</v>
      </c>
    </row>
    <row r="34" spans="1:17">
      <c r="A34" s="143">
        <v>2008</v>
      </c>
      <c r="B34" s="133">
        <v>1206388.5</v>
      </c>
      <c r="C34" s="133">
        <v>254241.4</v>
      </c>
      <c r="D34" s="133">
        <v>260590.1</v>
      </c>
      <c r="E34" s="133">
        <v>535004.1</v>
      </c>
      <c r="F34" s="133">
        <v>32442.6</v>
      </c>
      <c r="G34" s="133">
        <v>172684.2</v>
      </c>
      <c r="H34" s="133">
        <v>1519.1</v>
      </c>
      <c r="I34" s="147">
        <v>50093</v>
      </c>
      <c r="J34" s="133">
        <v>23617</v>
      </c>
      <c r="K34" s="133">
        <v>24500.5</v>
      </c>
      <c r="L34" s="147">
        <v>883.5</v>
      </c>
      <c r="M34" s="149">
        <v>1230005.5</v>
      </c>
      <c r="N34" s="150">
        <v>492065.7</v>
      </c>
      <c r="O34" s="139">
        <f t="shared" si="0"/>
        <v>2.4996773804798829</v>
      </c>
      <c r="P34" s="140">
        <f t="shared" si="1"/>
        <v>2.4516817571312122</v>
      </c>
      <c r="Q34" s="160">
        <f t="shared" si="2"/>
        <v>4.7995623348670718E-2</v>
      </c>
    </row>
    <row r="35" spans="1:17">
      <c r="A35" s="143">
        <v>2009</v>
      </c>
      <c r="B35" s="133">
        <v>1131134.7</v>
      </c>
      <c r="C35" s="133">
        <v>237918.9</v>
      </c>
      <c r="D35" s="133">
        <v>240198.6</v>
      </c>
      <c r="E35" s="133">
        <v>508280.4</v>
      </c>
      <c r="F35" s="133">
        <v>30424.5</v>
      </c>
      <c r="G35" s="133">
        <v>165317</v>
      </c>
      <c r="H35" s="133">
        <v>1611.2</v>
      </c>
      <c r="I35" s="147">
        <v>52615.8</v>
      </c>
      <c r="J35" s="133">
        <v>23042.9</v>
      </c>
      <c r="K35" s="133">
        <v>23917.7</v>
      </c>
      <c r="L35" s="147">
        <v>874.8</v>
      </c>
      <c r="M35" s="149">
        <v>1154177.6000000001</v>
      </c>
      <c r="N35" s="150">
        <v>474035.5</v>
      </c>
      <c r="O35" s="139">
        <f t="shared" si="0"/>
        <v>2.4347914871354575</v>
      </c>
      <c r="P35" s="140">
        <f t="shared" si="1"/>
        <v>2.3861814146830773</v>
      </c>
      <c r="Q35" s="160">
        <f t="shared" si="2"/>
        <v>4.8610072452379624E-2</v>
      </c>
    </row>
    <row r="36" spans="1:17">
      <c r="A36" s="144">
        <v>2010</v>
      </c>
      <c r="B36" s="128"/>
      <c r="C36" s="128"/>
      <c r="D36" s="128"/>
      <c r="E36" s="128"/>
      <c r="F36" s="128"/>
      <c r="G36" s="128"/>
      <c r="H36" s="128"/>
      <c r="I36" s="125"/>
      <c r="J36" s="128"/>
      <c r="K36" s="128"/>
      <c r="L36" s="125"/>
      <c r="M36" s="127"/>
      <c r="N36" s="152">
        <v>475757.8</v>
      </c>
      <c r="O36" s="128"/>
      <c r="P36" s="128"/>
      <c r="Q36" s="125"/>
    </row>
    <row r="41" spans="1:17">
      <c r="A41" s="124"/>
      <c r="B41" s="124"/>
      <c r="C41" s="124"/>
      <c r="D41" s="124"/>
      <c r="E41" s="124"/>
      <c r="F41" s="124"/>
      <c r="G41" s="117"/>
      <c r="H41" s="124" t="s">
        <v>259</v>
      </c>
      <c r="I41" s="124"/>
      <c r="J41" s="124"/>
      <c r="K41" s="124"/>
      <c r="L41" s="124"/>
    </row>
    <row r="42" spans="1:17" ht="40.5">
      <c r="A42" s="142"/>
      <c r="B42" s="137" t="s">
        <v>254</v>
      </c>
      <c r="C42" s="137" t="s">
        <v>255</v>
      </c>
      <c r="D42" s="137" t="s">
        <v>256</v>
      </c>
      <c r="E42" s="137" t="s">
        <v>257</v>
      </c>
      <c r="F42" s="137" t="s">
        <v>258</v>
      </c>
      <c r="G42" s="146" t="s">
        <v>79</v>
      </c>
      <c r="H42" s="137" t="s">
        <v>254</v>
      </c>
      <c r="I42" s="137" t="s">
        <v>255</v>
      </c>
      <c r="J42" s="137" t="s">
        <v>256</v>
      </c>
      <c r="K42" s="137" t="s">
        <v>257</v>
      </c>
      <c r="L42" s="137" t="s">
        <v>258</v>
      </c>
    </row>
    <row r="43" spans="1:17">
      <c r="A43" s="143">
        <v>1980</v>
      </c>
      <c r="B43" s="153">
        <v>230165.2</v>
      </c>
      <c r="C43" s="153">
        <v>6836.4</v>
      </c>
      <c r="D43" s="153">
        <v>115469.3</v>
      </c>
      <c r="E43" s="153">
        <v>145343.9</v>
      </c>
      <c r="F43" s="153">
        <v>10341.5</v>
      </c>
      <c r="G43" s="158">
        <v>508156.3</v>
      </c>
      <c r="H43" s="154">
        <f>B43/$G43</f>
        <v>0.45294174253079222</v>
      </c>
      <c r="I43" s="154">
        <f t="shared" ref="I43:L43" si="3">C43/$G43</f>
        <v>1.3453341029128242E-2</v>
      </c>
      <c r="J43" s="154">
        <f t="shared" si="3"/>
        <v>0.22723185759971884</v>
      </c>
      <c r="K43" s="154">
        <f t="shared" si="3"/>
        <v>0.28602203692053013</v>
      </c>
      <c r="L43" s="154">
        <f t="shared" si="3"/>
        <v>2.0351021919830573E-2</v>
      </c>
    </row>
    <row r="44" spans="1:17">
      <c r="A44" s="143">
        <v>1981</v>
      </c>
      <c r="B44" s="153">
        <v>241963.8</v>
      </c>
      <c r="C44" s="153">
        <v>7169.3</v>
      </c>
      <c r="D44" s="153">
        <v>123795.3</v>
      </c>
      <c r="E44" s="153">
        <v>151252.70000000001</v>
      </c>
      <c r="F44" s="153">
        <v>10157.200000000001</v>
      </c>
      <c r="G44" s="158">
        <v>534338.4</v>
      </c>
      <c r="H44" s="154">
        <f t="shared" ref="H44:H72" si="4">B44/$G44</f>
        <v>0.45282876918447185</v>
      </c>
      <c r="I44" s="154">
        <f t="shared" ref="I44:I72" si="5">C44/$G44</f>
        <v>1.3417152875406296E-2</v>
      </c>
      <c r="J44" s="154">
        <f t="shared" ref="J44:J72" si="6">D44/$G44</f>
        <v>0.2316795873176998</v>
      </c>
      <c r="K44" s="154">
        <f t="shared" ref="K44:K72" si="7">E44/$G44</f>
        <v>0.28306537579930624</v>
      </c>
      <c r="L44" s="154">
        <f t="shared" ref="L44:L72" si="8">F44/$G44</f>
        <v>1.9008927675794964E-2</v>
      </c>
    </row>
    <row r="45" spans="1:17">
      <c r="A45" s="143">
        <v>1982</v>
      </c>
      <c r="B45" s="153">
        <v>256027.9</v>
      </c>
      <c r="C45" s="153">
        <v>7563.2</v>
      </c>
      <c r="D45" s="153">
        <v>132020.70000000001</v>
      </c>
      <c r="E45" s="153">
        <v>156469.5</v>
      </c>
      <c r="F45" s="153">
        <v>10109.5</v>
      </c>
      <c r="G45" s="158">
        <v>562190.80000000005</v>
      </c>
      <c r="H45" s="154">
        <f t="shared" si="4"/>
        <v>0.45541104550270117</v>
      </c>
      <c r="I45" s="154">
        <f t="shared" si="5"/>
        <v>1.3453083899629804E-2</v>
      </c>
      <c r="J45" s="154">
        <f t="shared" si="6"/>
        <v>0.23483255151098167</v>
      </c>
      <c r="K45" s="154">
        <f t="shared" si="7"/>
        <v>0.27832098995572319</v>
      </c>
      <c r="L45" s="154">
        <f t="shared" si="8"/>
        <v>1.7982329130964078E-2</v>
      </c>
    </row>
    <row r="46" spans="1:17">
      <c r="A46" s="143">
        <v>1983</v>
      </c>
      <c r="B46" s="153">
        <v>262829</v>
      </c>
      <c r="C46" s="153">
        <v>7857.7</v>
      </c>
      <c r="D46" s="153">
        <v>137894.70000000001</v>
      </c>
      <c r="E46" s="153">
        <v>159026.20000000001</v>
      </c>
      <c r="F46" s="153">
        <v>10058.1</v>
      </c>
      <c r="G46" s="158">
        <v>577665.69999999995</v>
      </c>
      <c r="H46" s="154">
        <f t="shared" si="4"/>
        <v>0.45498460441739924</v>
      </c>
      <c r="I46" s="154">
        <f t="shared" si="5"/>
        <v>1.3602504008806478E-2</v>
      </c>
      <c r="J46" s="154">
        <f t="shared" si="6"/>
        <v>0.23871020903612594</v>
      </c>
      <c r="K46" s="154">
        <f t="shared" si="7"/>
        <v>0.27529105501676837</v>
      </c>
      <c r="L46" s="154">
        <f t="shared" si="8"/>
        <v>1.7411627520900065E-2</v>
      </c>
    </row>
    <row r="47" spans="1:17">
      <c r="A47" s="143">
        <v>1984</v>
      </c>
      <c r="B47" s="153">
        <v>278871.09999999998</v>
      </c>
      <c r="C47" s="153">
        <v>8419.9</v>
      </c>
      <c r="D47" s="153">
        <v>145678.6</v>
      </c>
      <c r="E47" s="153">
        <v>164136.79999999999</v>
      </c>
      <c r="F47" s="153">
        <v>10388.6</v>
      </c>
      <c r="G47" s="158">
        <v>607495.1</v>
      </c>
      <c r="H47" s="154">
        <f t="shared" si="4"/>
        <v>0.45905078082111278</v>
      </c>
      <c r="I47" s="154">
        <f t="shared" si="5"/>
        <v>1.3860029488303692E-2</v>
      </c>
      <c r="J47" s="154">
        <f t="shared" si="6"/>
        <v>0.23980209881528264</v>
      </c>
      <c r="K47" s="154">
        <f t="shared" si="7"/>
        <v>0.27018621220154698</v>
      </c>
      <c r="L47" s="154">
        <f t="shared" si="8"/>
        <v>1.7100714063372692E-2</v>
      </c>
    </row>
    <row r="48" spans="1:17">
      <c r="A48" s="143">
        <v>1985</v>
      </c>
      <c r="B48" s="153">
        <v>293539.20000000001</v>
      </c>
      <c r="C48" s="153">
        <v>8895.7999999999993</v>
      </c>
      <c r="D48" s="153">
        <v>150688.1</v>
      </c>
      <c r="E48" s="153">
        <v>167069.9</v>
      </c>
      <c r="F48" s="153">
        <v>10460.4</v>
      </c>
      <c r="G48" s="158">
        <v>630653.4</v>
      </c>
      <c r="H48" s="154">
        <f t="shared" si="4"/>
        <v>0.46545249736225952</v>
      </c>
      <c r="I48" s="154">
        <f t="shared" si="5"/>
        <v>1.4105687846921938E-2</v>
      </c>
      <c r="J48" s="154">
        <f t="shared" si="6"/>
        <v>0.23893964577056115</v>
      </c>
      <c r="K48" s="154">
        <f t="shared" si="7"/>
        <v>0.26491556217725931</v>
      </c>
      <c r="L48" s="154">
        <f t="shared" si="8"/>
        <v>1.6586606842998071E-2</v>
      </c>
    </row>
    <row r="49" spans="1:12">
      <c r="A49" s="143">
        <v>1986</v>
      </c>
      <c r="B49" s="153">
        <v>304064.3</v>
      </c>
      <c r="C49" s="153">
        <v>9436</v>
      </c>
      <c r="D49" s="153">
        <v>156158</v>
      </c>
      <c r="E49" s="153">
        <v>168350.3</v>
      </c>
      <c r="F49" s="153">
        <v>10334.5</v>
      </c>
      <c r="G49" s="158">
        <v>648343.1</v>
      </c>
      <c r="H49" s="154">
        <f t="shared" si="4"/>
        <v>0.4689867139790645</v>
      </c>
      <c r="I49" s="154">
        <f t="shared" si="5"/>
        <v>1.4554022399559739E-2</v>
      </c>
      <c r="J49" s="154">
        <f t="shared" si="6"/>
        <v>0.24085704004561784</v>
      </c>
      <c r="K49" s="154">
        <f t="shared" si="7"/>
        <v>0.25966236087034783</v>
      </c>
      <c r="L49" s="154">
        <f t="shared" si="8"/>
        <v>1.5939862705410146E-2</v>
      </c>
    </row>
    <row r="50" spans="1:12">
      <c r="A50" s="143">
        <v>1987</v>
      </c>
      <c r="B50" s="153">
        <v>320994.7</v>
      </c>
      <c r="C50" s="153">
        <v>10271.799999999999</v>
      </c>
      <c r="D50" s="153">
        <v>163995</v>
      </c>
      <c r="E50" s="153">
        <v>181825.8</v>
      </c>
      <c r="F50" s="153">
        <v>10829.2</v>
      </c>
      <c r="G50" s="158">
        <v>687916.6</v>
      </c>
      <c r="H50" s="154">
        <f t="shared" si="4"/>
        <v>0.46661862789762598</v>
      </c>
      <c r="I50" s="154">
        <f t="shared" si="5"/>
        <v>1.4931751901320596E-2</v>
      </c>
      <c r="J50" s="154">
        <f t="shared" si="6"/>
        <v>0.23839372389036695</v>
      </c>
      <c r="K50" s="154">
        <f t="shared" si="7"/>
        <v>0.26431372640229933</v>
      </c>
      <c r="L50" s="154">
        <f t="shared" si="8"/>
        <v>1.5742024541928485E-2</v>
      </c>
    </row>
    <row r="51" spans="1:12">
      <c r="A51" s="143">
        <v>1988</v>
      </c>
      <c r="B51" s="153">
        <v>343625.8</v>
      </c>
      <c r="C51" s="153">
        <v>11689.5</v>
      </c>
      <c r="D51" s="153">
        <v>173922.3</v>
      </c>
      <c r="E51" s="153">
        <v>191395.20000000001</v>
      </c>
      <c r="F51" s="153">
        <v>11224.9</v>
      </c>
      <c r="G51" s="158">
        <v>731857.6</v>
      </c>
      <c r="H51" s="154">
        <f t="shared" si="4"/>
        <v>0.46952549239086949</v>
      </c>
      <c r="I51" s="154">
        <f t="shared" si="5"/>
        <v>1.5972369488272038E-2</v>
      </c>
      <c r="J51" s="154">
        <f t="shared" si="6"/>
        <v>0.23764500088541815</v>
      </c>
      <c r="K51" s="154">
        <f t="shared" si="7"/>
        <v>0.26151972733493511</v>
      </c>
      <c r="L51" s="154">
        <f t="shared" si="8"/>
        <v>1.5337546539108154E-2</v>
      </c>
    </row>
    <row r="52" spans="1:12">
      <c r="A52" s="143">
        <v>1989</v>
      </c>
      <c r="B52" s="153">
        <v>388628.7</v>
      </c>
      <c r="C52" s="153">
        <v>14272.6</v>
      </c>
      <c r="D52" s="153">
        <v>190371.4</v>
      </c>
      <c r="E52" s="153">
        <v>212339.4</v>
      </c>
      <c r="F52" s="153">
        <v>12273.8</v>
      </c>
      <c r="G52" s="158">
        <v>817886</v>
      </c>
      <c r="H52" s="154">
        <f t="shared" si="4"/>
        <v>0.47516243095003463</v>
      </c>
      <c r="I52" s="154">
        <f t="shared" si="5"/>
        <v>1.7450598249633811E-2</v>
      </c>
      <c r="J52" s="154">
        <f t="shared" si="6"/>
        <v>0.23276031133923308</v>
      </c>
      <c r="K52" s="154">
        <f t="shared" si="7"/>
        <v>0.25961980031446924</v>
      </c>
      <c r="L52" s="154">
        <f t="shared" si="8"/>
        <v>1.5006736880200907E-2</v>
      </c>
    </row>
    <row r="53" spans="1:12">
      <c r="A53" s="143">
        <v>1990</v>
      </c>
      <c r="B53" s="153">
        <v>436211.7</v>
      </c>
      <c r="C53" s="153">
        <v>16950.900000000001</v>
      </c>
      <c r="D53" s="153">
        <v>207090</v>
      </c>
      <c r="E53" s="153">
        <v>227350.9</v>
      </c>
      <c r="F53" s="153">
        <v>13194.7</v>
      </c>
      <c r="G53" s="158">
        <v>900798.3</v>
      </c>
      <c r="H53" s="154">
        <f t="shared" si="4"/>
        <v>0.48425013679532919</v>
      </c>
      <c r="I53" s="154">
        <f t="shared" si="5"/>
        <v>1.8817642084804114E-2</v>
      </c>
      <c r="J53" s="154">
        <f t="shared" si="6"/>
        <v>0.22989608217511068</v>
      </c>
      <c r="K53" s="154">
        <f t="shared" si="7"/>
        <v>0.25238824273980087</v>
      </c>
      <c r="L53" s="154">
        <f t="shared" si="8"/>
        <v>1.4647785192312197E-2</v>
      </c>
    </row>
    <row r="54" spans="1:12">
      <c r="A54" s="143">
        <v>1991</v>
      </c>
      <c r="B54" s="153">
        <v>475017.7</v>
      </c>
      <c r="C54" s="153">
        <v>19138.7</v>
      </c>
      <c r="D54" s="153">
        <v>223582.5</v>
      </c>
      <c r="E54" s="153">
        <v>237532.1</v>
      </c>
      <c r="F54" s="153">
        <v>13854.6</v>
      </c>
      <c r="G54" s="158">
        <v>969125.4</v>
      </c>
      <c r="H54" s="154">
        <f t="shared" si="4"/>
        <v>0.49015091339056843</v>
      </c>
      <c r="I54" s="154">
        <f t="shared" si="5"/>
        <v>1.9748424713664506E-2</v>
      </c>
      <c r="J54" s="154">
        <f t="shared" si="6"/>
        <v>0.23070543811977273</v>
      </c>
      <c r="K54" s="154">
        <f t="shared" si="7"/>
        <v>0.2450994473986545</v>
      </c>
      <c r="L54" s="154">
        <f t="shared" si="8"/>
        <v>1.429598274898171E-2</v>
      </c>
    </row>
    <row r="55" spans="1:12">
      <c r="A55" s="143">
        <v>1992</v>
      </c>
      <c r="B55" s="153">
        <v>497258.1</v>
      </c>
      <c r="C55" s="153">
        <v>20389</v>
      </c>
      <c r="D55" s="153">
        <v>237643.1</v>
      </c>
      <c r="E55" s="153">
        <v>242214.6</v>
      </c>
      <c r="F55" s="153">
        <v>14098.4</v>
      </c>
      <c r="G55" s="158">
        <v>1011603.2</v>
      </c>
      <c r="H55" s="154">
        <f t="shared" si="4"/>
        <v>0.49155449488495095</v>
      </c>
      <c r="I55" s="154">
        <f t="shared" si="5"/>
        <v>2.0155135926813991E-2</v>
      </c>
      <c r="J55" s="154">
        <f t="shared" si="6"/>
        <v>0.23491730749764336</v>
      </c>
      <c r="K55" s="154">
        <f t="shared" si="7"/>
        <v>0.23943637188968958</v>
      </c>
      <c r="L55" s="154">
        <f t="shared" si="8"/>
        <v>1.3936689800902171E-2</v>
      </c>
    </row>
    <row r="56" spans="1:12">
      <c r="A56" s="143">
        <v>1993</v>
      </c>
      <c r="B56" s="153">
        <v>501866.4</v>
      </c>
      <c r="C56" s="153">
        <v>21028.3</v>
      </c>
      <c r="D56" s="153">
        <v>250230.9</v>
      </c>
      <c r="E56" s="153">
        <v>245501.4</v>
      </c>
      <c r="F56" s="153">
        <v>14079.3</v>
      </c>
      <c r="G56" s="158">
        <v>1032706.4</v>
      </c>
      <c r="H56" s="154">
        <f t="shared" si="4"/>
        <v>0.48597200520883771</v>
      </c>
      <c r="I56" s="154">
        <f t="shared" si="5"/>
        <v>2.0362321759601759E-2</v>
      </c>
      <c r="J56" s="154">
        <f t="shared" si="6"/>
        <v>0.24230594484550497</v>
      </c>
      <c r="K56" s="154">
        <f t="shared" si="7"/>
        <v>0.2377262308048057</v>
      </c>
      <c r="L56" s="154">
        <f t="shared" si="8"/>
        <v>1.3633400548306855E-2</v>
      </c>
    </row>
    <row r="57" spans="1:12">
      <c r="A57" s="143">
        <v>1994</v>
      </c>
      <c r="B57" s="153">
        <v>504924.6</v>
      </c>
      <c r="C57" s="153">
        <v>21652.5</v>
      </c>
      <c r="D57" s="153">
        <v>263568.59999999998</v>
      </c>
      <c r="E57" s="153">
        <v>248116.7</v>
      </c>
      <c r="F57" s="153">
        <v>14101.9</v>
      </c>
      <c r="G57" s="158">
        <v>1052364.3</v>
      </c>
      <c r="H57" s="154">
        <f t="shared" si="4"/>
        <v>0.4798001984673938</v>
      </c>
      <c r="I57" s="154">
        <f t="shared" si="5"/>
        <v>2.0575099326345447E-2</v>
      </c>
      <c r="J57" s="154">
        <f t="shared" si="6"/>
        <v>0.25045376396747776</v>
      </c>
      <c r="K57" s="154">
        <f t="shared" si="7"/>
        <v>0.23577073072509205</v>
      </c>
      <c r="L57" s="154">
        <f t="shared" si="8"/>
        <v>1.3400207513690837E-2</v>
      </c>
    </row>
    <row r="58" spans="1:12">
      <c r="A58" s="143">
        <v>1995</v>
      </c>
      <c r="B58" s="153">
        <v>506031.2</v>
      </c>
      <c r="C58" s="153">
        <v>21709.1</v>
      </c>
      <c r="D58" s="153">
        <v>273210.8</v>
      </c>
      <c r="E58" s="153">
        <v>247032.8</v>
      </c>
      <c r="F58" s="153">
        <v>13922.1</v>
      </c>
      <c r="G58" s="158">
        <v>1061906</v>
      </c>
      <c r="H58" s="154">
        <f t="shared" si="4"/>
        <v>0.47653106772162507</v>
      </c>
      <c r="I58" s="154">
        <f t="shared" si="5"/>
        <v>2.0443523249703832E-2</v>
      </c>
      <c r="J58" s="154">
        <f t="shared" si="6"/>
        <v>0.25728341303279195</v>
      </c>
      <c r="K58" s="154">
        <f t="shared" si="7"/>
        <v>0.23263151352379588</v>
      </c>
      <c r="L58" s="154">
        <f t="shared" si="8"/>
        <v>1.3110482472083216E-2</v>
      </c>
    </row>
    <row r="59" spans="1:12">
      <c r="A59" s="143">
        <v>1996</v>
      </c>
      <c r="B59" s="153">
        <v>520498.4</v>
      </c>
      <c r="C59" s="153">
        <v>22549.9</v>
      </c>
      <c r="D59" s="153">
        <v>287802.5</v>
      </c>
      <c r="E59" s="153">
        <v>251349.1</v>
      </c>
      <c r="F59" s="153">
        <v>14227.6</v>
      </c>
      <c r="G59" s="158">
        <v>1096427.5</v>
      </c>
      <c r="H59" s="154">
        <f t="shared" si="4"/>
        <v>0.47472213165029153</v>
      </c>
      <c r="I59" s="154">
        <f t="shared" si="5"/>
        <v>2.0566704136844433E-2</v>
      </c>
      <c r="J59" s="154">
        <f t="shared" si="6"/>
        <v>0.26249113598482343</v>
      </c>
      <c r="K59" s="154">
        <f t="shared" si="7"/>
        <v>0.2292437028440093</v>
      </c>
      <c r="L59" s="154">
        <f t="shared" si="8"/>
        <v>1.2976325384031321E-2</v>
      </c>
    </row>
    <row r="60" spans="1:12">
      <c r="A60" s="143">
        <v>1997</v>
      </c>
      <c r="B60" s="153">
        <v>538246.1</v>
      </c>
      <c r="C60" s="153">
        <v>23307.5</v>
      </c>
      <c r="D60" s="153">
        <v>302273</v>
      </c>
      <c r="E60" s="153">
        <v>252818.3</v>
      </c>
      <c r="F60" s="153">
        <v>14545.1</v>
      </c>
      <c r="G60" s="158">
        <v>1131190</v>
      </c>
      <c r="H60" s="154">
        <f t="shared" si="4"/>
        <v>0.47582289447396103</v>
      </c>
      <c r="I60" s="154">
        <f t="shared" si="5"/>
        <v>2.0604407747593242E-2</v>
      </c>
      <c r="J60" s="154">
        <f t="shared" si="6"/>
        <v>0.26721682475976627</v>
      </c>
      <c r="K60" s="154">
        <f t="shared" si="7"/>
        <v>0.22349764407393982</v>
      </c>
      <c r="L60" s="154">
        <f t="shared" si="8"/>
        <v>1.2858228944739611E-2</v>
      </c>
    </row>
    <row r="61" spans="1:12">
      <c r="A61" s="143">
        <v>1998</v>
      </c>
      <c r="B61" s="153">
        <v>532674.30000000005</v>
      </c>
      <c r="C61" s="153">
        <v>23473.3</v>
      </c>
      <c r="D61" s="153">
        <v>306446.90000000002</v>
      </c>
      <c r="E61" s="153">
        <v>244798.6</v>
      </c>
      <c r="F61" s="153">
        <v>14478.5</v>
      </c>
      <c r="G61" s="158">
        <v>1121871.6000000001</v>
      </c>
      <c r="H61" s="154">
        <f t="shared" si="4"/>
        <v>0.47480861446176192</v>
      </c>
      <c r="I61" s="154">
        <f t="shared" si="5"/>
        <v>2.0923339177139344E-2</v>
      </c>
      <c r="J61" s="154">
        <f t="shared" si="6"/>
        <v>0.27315683898228638</v>
      </c>
      <c r="K61" s="154">
        <f t="shared" si="7"/>
        <v>0.21820554152542945</v>
      </c>
      <c r="L61" s="154">
        <f t="shared" si="8"/>
        <v>1.2905665853382865E-2</v>
      </c>
    </row>
    <row r="62" spans="1:12">
      <c r="A62" s="143">
        <v>1999</v>
      </c>
      <c r="B62" s="153">
        <v>526885.4</v>
      </c>
      <c r="C62" s="153">
        <v>23353.200000000001</v>
      </c>
      <c r="D62" s="153">
        <v>310800.8</v>
      </c>
      <c r="E62" s="153">
        <v>239307.9</v>
      </c>
      <c r="F62" s="153">
        <v>14515.9</v>
      </c>
      <c r="G62" s="158">
        <v>1114863.2</v>
      </c>
      <c r="H62" s="154">
        <f t="shared" si="4"/>
        <v>0.47260094332649966</v>
      </c>
      <c r="I62" s="154">
        <f t="shared" si="5"/>
        <v>2.0947144008341113E-2</v>
      </c>
      <c r="J62" s="154">
        <f t="shared" si="6"/>
        <v>0.27877931570438419</v>
      </c>
      <c r="K62" s="154">
        <f t="shared" si="7"/>
        <v>0.21465225509282215</v>
      </c>
      <c r="L62" s="154">
        <f t="shared" si="8"/>
        <v>1.3020341867952947E-2</v>
      </c>
    </row>
    <row r="63" spans="1:12">
      <c r="A63" s="143">
        <v>2000</v>
      </c>
      <c r="B63" s="153">
        <v>527992.69999999995</v>
      </c>
      <c r="C63" s="153">
        <v>23372.5</v>
      </c>
      <c r="D63" s="153">
        <v>316495.3</v>
      </c>
      <c r="E63" s="153">
        <v>235541.6</v>
      </c>
      <c r="F63" s="153">
        <v>14545.6</v>
      </c>
      <c r="G63" s="158">
        <v>1117947.6000000001</v>
      </c>
      <c r="H63" s="154">
        <f t="shared" si="4"/>
        <v>0.47228752045265798</v>
      </c>
      <c r="I63" s="154">
        <f t="shared" si="5"/>
        <v>2.0906614943312189E-2</v>
      </c>
      <c r="J63" s="154">
        <f t="shared" si="6"/>
        <v>0.28310387714057433</v>
      </c>
      <c r="K63" s="154">
        <f t="shared" si="7"/>
        <v>0.21069109142503636</v>
      </c>
      <c r="L63" s="154">
        <f t="shared" si="8"/>
        <v>1.3010985488049708E-2</v>
      </c>
    </row>
    <row r="64" spans="1:12">
      <c r="A64" s="143">
        <v>2001</v>
      </c>
      <c r="B64" s="153">
        <v>523325.6</v>
      </c>
      <c r="C64" s="153">
        <v>23642.5</v>
      </c>
      <c r="D64" s="153">
        <v>317958.09999999998</v>
      </c>
      <c r="E64" s="153">
        <v>227690.3</v>
      </c>
      <c r="F64" s="153">
        <v>14500.9</v>
      </c>
      <c r="G64" s="158">
        <v>1107117.3999999999</v>
      </c>
      <c r="H64" s="154">
        <f t="shared" si="4"/>
        <v>0.47269205596443525</v>
      </c>
      <c r="I64" s="154">
        <f t="shared" si="5"/>
        <v>2.1355007156422617E-2</v>
      </c>
      <c r="J64" s="154">
        <f t="shared" si="6"/>
        <v>0.28719456491244744</v>
      </c>
      <c r="K64" s="154">
        <f t="shared" si="7"/>
        <v>0.20566048370299303</v>
      </c>
      <c r="L64" s="154">
        <f t="shared" si="8"/>
        <v>1.3097888263701755E-2</v>
      </c>
    </row>
    <row r="65" spans="1:12">
      <c r="A65" s="143">
        <v>2002</v>
      </c>
      <c r="B65" s="153">
        <v>515793.9</v>
      </c>
      <c r="C65" s="153">
        <v>23963.5</v>
      </c>
      <c r="D65" s="153">
        <v>317741</v>
      </c>
      <c r="E65" s="153">
        <v>222156.4</v>
      </c>
      <c r="F65" s="153">
        <v>14669.1</v>
      </c>
      <c r="G65" s="158">
        <v>1094323.8999999999</v>
      </c>
      <c r="H65" s="154">
        <f t="shared" si="4"/>
        <v>0.47133568041418089</v>
      </c>
      <c r="I65" s="154">
        <f t="shared" si="5"/>
        <v>2.1897995648271964E-2</v>
      </c>
      <c r="J65" s="154">
        <f t="shared" si="6"/>
        <v>0.29035370606453903</v>
      </c>
      <c r="K65" s="154">
        <f t="shared" si="7"/>
        <v>0.20300790287043902</v>
      </c>
      <c r="L65" s="154">
        <f t="shared" si="8"/>
        <v>1.3404715002569168E-2</v>
      </c>
    </row>
    <row r="66" spans="1:12">
      <c r="A66" s="143">
        <v>2003</v>
      </c>
      <c r="B66" s="153">
        <v>514149.2</v>
      </c>
      <c r="C66" s="153">
        <v>25057.4</v>
      </c>
      <c r="D66" s="153">
        <v>321225</v>
      </c>
      <c r="E66" s="153">
        <v>219461.4</v>
      </c>
      <c r="F66" s="153">
        <v>14997.9</v>
      </c>
      <c r="G66" s="158">
        <v>1094890.8999999999</v>
      </c>
      <c r="H66" s="154">
        <f t="shared" si="4"/>
        <v>0.46958943580588719</v>
      </c>
      <c r="I66" s="154">
        <f t="shared" si="5"/>
        <v>2.2885750534596648E-2</v>
      </c>
      <c r="J66" s="154">
        <f t="shared" si="6"/>
        <v>0.29338539575038941</v>
      </c>
      <c r="K66" s="154">
        <f t="shared" si="7"/>
        <v>0.20044134077651027</v>
      </c>
      <c r="L66" s="154">
        <f t="shared" si="8"/>
        <v>1.3698077132616593E-2</v>
      </c>
    </row>
    <row r="67" spans="1:12">
      <c r="A67" s="143">
        <v>2004</v>
      </c>
      <c r="B67" s="153">
        <v>529005.1</v>
      </c>
      <c r="C67" s="153">
        <v>27385</v>
      </c>
      <c r="D67" s="153">
        <v>330112.59999999998</v>
      </c>
      <c r="E67" s="153">
        <v>221956.3</v>
      </c>
      <c r="F67" s="153">
        <v>15668.8</v>
      </c>
      <c r="G67" s="158">
        <v>1124127.8</v>
      </c>
      <c r="H67" s="154">
        <f t="shared" si="4"/>
        <v>0.4705915999942355</v>
      </c>
      <c r="I67" s="154">
        <f t="shared" si="5"/>
        <v>2.4361109119443537E-2</v>
      </c>
      <c r="J67" s="154">
        <f t="shared" si="6"/>
        <v>0.29366109440581395</v>
      </c>
      <c r="K67" s="154">
        <f t="shared" si="7"/>
        <v>0.19744756779433795</v>
      </c>
      <c r="L67" s="154">
        <f t="shared" si="8"/>
        <v>1.3938628686168957E-2</v>
      </c>
    </row>
    <row r="68" spans="1:12">
      <c r="A68" s="143">
        <v>2005</v>
      </c>
      <c r="B68" s="153">
        <v>545490.1</v>
      </c>
      <c r="C68" s="153">
        <v>29159.7</v>
      </c>
      <c r="D68" s="153">
        <v>334640.8</v>
      </c>
      <c r="E68" s="153">
        <v>221588.6</v>
      </c>
      <c r="F68" s="153">
        <v>15978.3</v>
      </c>
      <c r="G68" s="158">
        <v>1146857.5</v>
      </c>
      <c r="H68" s="154">
        <f t="shared" si="4"/>
        <v>0.47563895252897592</v>
      </c>
      <c r="I68" s="154">
        <f t="shared" si="5"/>
        <v>2.5425739466324284E-2</v>
      </c>
      <c r="J68" s="154">
        <f t="shared" si="6"/>
        <v>0.29178934610446372</v>
      </c>
      <c r="K68" s="154">
        <f t="shared" si="7"/>
        <v>0.19321371661256956</v>
      </c>
      <c r="L68" s="154">
        <f t="shared" si="8"/>
        <v>1.3932245287666515E-2</v>
      </c>
    </row>
    <row r="69" spans="1:12">
      <c r="A69" s="143">
        <v>2006</v>
      </c>
      <c r="B69" s="153">
        <v>565024.1</v>
      </c>
      <c r="C69" s="153">
        <v>31321.8</v>
      </c>
      <c r="D69" s="153">
        <v>336795</v>
      </c>
      <c r="E69" s="153">
        <v>223328.2</v>
      </c>
      <c r="F69" s="153">
        <v>16380.3</v>
      </c>
      <c r="G69" s="158">
        <v>1172849.5</v>
      </c>
      <c r="H69" s="154">
        <f t="shared" si="4"/>
        <v>0.48175328548121477</v>
      </c>
      <c r="I69" s="154">
        <f t="shared" si="5"/>
        <v>2.6705728228557882E-2</v>
      </c>
      <c r="J69" s="154">
        <f t="shared" si="6"/>
        <v>0.28715960572946486</v>
      </c>
      <c r="K69" s="154">
        <f t="shared" si="7"/>
        <v>0.19041505325278307</v>
      </c>
      <c r="L69" s="154">
        <f t="shared" si="8"/>
        <v>1.3966242045548043E-2</v>
      </c>
    </row>
    <row r="70" spans="1:12">
      <c r="A70" s="143">
        <v>2007</v>
      </c>
      <c r="B70" s="153">
        <v>580470.1</v>
      </c>
      <c r="C70" s="153">
        <v>32948.5</v>
      </c>
      <c r="D70" s="153">
        <v>339201.7</v>
      </c>
      <c r="E70" s="153">
        <v>220938.3</v>
      </c>
      <c r="F70" s="153">
        <v>16562.3</v>
      </c>
      <c r="G70" s="158">
        <v>1190120.8999999999</v>
      </c>
      <c r="H70" s="154">
        <f t="shared" si="4"/>
        <v>0.48774044721002718</v>
      </c>
      <c r="I70" s="154">
        <f t="shared" si="5"/>
        <v>2.7685002422863092E-2</v>
      </c>
      <c r="J70" s="154">
        <f t="shared" si="6"/>
        <v>0.28501448886411457</v>
      </c>
      <c r="K70" s="154">
        <f t="shared" si="7"/>
        <v>0.18564357621145886</v>
      </c>
      <c r="L70" s="154">
        <f t="shared" si="8"/>
        <v>1.3916485291536348E-2</v>
      </c>
    </row>
    <row r="71" spans="1:12">
      <c r="A71" s="143">
        <v>2008</v>
      </c>
      <c r="B71" s="153">
        <v>600924.1</v>
      </c>
      <c r="C71" s="153">
        <v>35597.599999999999</v>
      </c>
      <c r="D71" s="153">
        <v>355391.8</v>
      </c>
      <c r="E71" s="153">
        <v>221089.9</v>
      </c>
      <c r="F71" s="153">
        <v>17002.3</v>
      </c>
      <c r="G71" s="158">
        <v>1230005.5</v>
      </c>
      <c r="H71" s="154">
        <f t="shared" si="4"/>
        <v>0.4885539942707573</v>
      </c>
      <c r="I71" s="154">
        <f t="shared" si="5"/>
        <v>2.8941008800367152E-2</v>
      </c>
      <c r="J71" s="154">
        <f t="shared" si="6"/>
        <v>0.28893513077787047</v>
      </c>
      <c r="K71" s="154">
        <f t="shared" si="7"/>
        <v>0.17974708243174523</v>
      </c>
      <c r="L71" s="154">
        <f t="shared" si="8"/>
        <v>1.382294632015873E-2</v>
      </c>
    </row>
    <row r="72" spans="1:12">
      <c r="A72" s="157">
        <v>2009</v>
      </c>
      <c r="B72" s="155">
        <v>565232.5</v>
      </c>
      <c r="C72" s="155">
        <v>34725.699999999997</v>
      </c>
      <c r="D72" s="155">
        <v>335415.3</v>
      </c>
      <c r="E72" s="155">
        <v>203077.6</v>
      </c>
      <c r="F72" s="155">
        <v>15726.5</v>
      </c>
      <c r="G72" s="159">
        <v>1154177.6000000001</v>
      </c>
      <c r="H72" s="156">
        <f t="shared" si="4"/>
        <v>0.48972749081250577</v>
      </c>
      <c r="I72" s="156">
        <f t="shared" si="5"/>
        <v>3.0086964085943094E-2</v>
      </c>
      <c r="J72" s="156">
        <f t="shared" si="6"/>
        <v>0.29060978137160171</v>
      </c>
      <c r="K72" s="156">
        <f t="shared" si="7"/>
        <v>0.17595004442990403</v>
      </c>
      <c r="L72" s="156">
        <f t="shared" si="8"/>
        <v>1.362571930004533E-2</v>
      </c>
    </row>
  </sheetData>
  <phoneticPr fontId="4"/>
  <pageMargins left="0.75" right="0.75" top="1" bottom="1" header="0.51200000000000001" footer="0.51200000000000001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8"/>
  <sheetViews>
    <sheetView workbookViewId="0">
      <selection activeCell="D22" sqref="D22"/>
    </sheetView>
  </sheetViews>
  <sheetFormatPr defaultRowHeight="13.5"/>
  <sheetData>
    <row r="1" spans="1:5">
      <c r="A1" t="s">
        <v>23</v>
      </c>
      <c r="E1" t="s">
        <v>374</v>
      </c>
    </row>
    <row r="2" spans="1:5">
      <c r="B2" t="s">
        <v>372</v>
      </c>
      <c r="C2" t="s">
        <v>373</v>
      </c>
    </row>
    <row r="3" spans="1:5" ht="15">
      <c r="A3" s="213">
        <v>25934</v>
      </c>
      <c r="B3" s="209">
        <v>1.1000000000000001</v>
      </c>
      <c r="C3" s="206">
        <v>6.5830721003134848E-2</v>
      </c>
    </row>
    <row r="4" spans="1:5" ht="15">
      <c r="A4" s="213">
        <v>25965</v>
      </c>
      <c r="B4" s="209">
        <v>1.2</v>
      </c>
      <c r="C4" s="206">
        <v>6.25E-2</v>
      </c>
    </row>
    <row r="5" spans="1:5" ht="15">
      <c r="A5" s="213">
        <v>25993</v>
      </c>
      <c r="B5" s="209">
        <v>1.2</v>
      </c>
      <c r="C5" s="206">
        <v>5.2631578947368515E-2</v>
      </c>
    </row>
    <row r="6" spans="1:5" ht="15">
      <c r="A6" s="213">
        <v>26024</v>
      </c>
      <c r="B6" s="209">
        <v>1.2</v>
      </c>
      <c r="C6" s="206">
        <v>5.828220858895701E-2</v>
      </c>
    </row>
    <row r="7" spans="1:5" ht="15">
      <c r="A7" s="213">
        <v>26054</v>
      </c>
      <c r="B7" s="209">
        <v>1.2</v>
      </c>
      <c r="C7" s="206">
        <v>6.4615384615384658E-2</v>
      </c>
    </row>
    <row r="8" spans="1:5" ht="15">
      <c r="A8" s="213">
        <v>26085</v>
      </c>
      <c r="B8" s="209">
        <v>1.2</v>
      </c>
      <c r="C8" s="206">
        <v>7.0769230769230682E-2</v>
      </c>
    </row>
    <row r="9" spans="1:5" ht="15">
      <c r="A9" s="213">
        <v>26115</v>
      </c>
      <c r="B9" s="209">
        <v>1.2</v>
      </c>
      <c r="C9" s="206">
        <v>6.7692307692307774E-2</v>
      </c>
    </row>
    <row r="10" spans="1:5" ht="15">
      <c r="A10" s="213">
        <v>26146</v>
      </c>
      <c r="B10" s="209">
        <v>1.3</v>
      </c>
      <c r="C10" s="206">
        <v>7.0987654320987789E-2</v>
      </c>
    </row>
    <row r="11" spans="1:5" ht="15">
      <c r="A11" s="213">
        <v>26177</v>
      </c>
      <c r="B11" s="209">
        <v>1.2</v>
      </c>
      <c r="C11" s="206">
        <v>7.9027355623100357E-2</v>
      </c>
    </row>
    <row r="12" spans="1:5" ht="15">
      <c r="A12" s="213">
        <v>26207</v>
      </c>
      <c r="B12" s="209">
        <v>1.3</v>
      </c>
      <c r="C12" s="206">
        <v>6.5868263473053981E-2</v>
      </c>
    </row>
    <row r="13" spans="1:5" ht="15">
      <c r="A13" s="213">
        <v>26238</v>
      </c>
      <c r="B13" s="209">
        <v>1.3</v>
      </c>
      <c r="C13" s="206">
        <v>5.6886227544910142E-2</v>
      </c>
    </row>
    <row r="14" spans="1:5" ht="15">
      <c r="A14" s="213">
        <v>26268</v>
      </c>
      <c r="B14" s="211">
        <v>1.4</v>
      </c>
      <c r="C14" s="206">
        <v>4.747774480712149E-2</v>
      </c>
    </row>
    <row r="15" spans="1:5" ht="15">
      <c r="A15" s="213">
        <v>26299</v>
      </c>
      <c r="B15" s="209">
        <v>1.4</v>
      </c>
      <c r="C15" s="206">
        <v>4.1176470588235252E-2</v>
      </c>
    </row>
    <row r="16" spans="1:5" ht="15">
      <c r="A16" s="213">
        <v>26330</v>
      </c>
      <c r="B16" s="209">
        <v>1.4</v>
      </c>
      <c r="C16" s="206">
        <v>4.4117647058823532E-2</v>
      </c>
    </row>
    <row r="17" spans="1:3" ht="15">
      <c r="A17" s="213">
        <v>26359</v>
      </c>
      <c r="B17" s="209">
        <v>1.4</v>
      </c>
      <c r="C17" s="206">
        <v>5.2941176470588151E-2</v>
      </c>
    </row>
    <row r="18" spans="1:3" ht="15">
      <c r="A18" s="213">
        <v>26390</v>
      </c>
      <c r="B18" s="209">
        <v>1.4</v>
      </c>
      <c r="C18" s="206">
        <v>5.2173913043478182E-2</v>
      </c>
    </row>
    <row r="19" spans="1:3" ht="15">
      <c r="A19" s="213">
        <v>26420</v>
      </c>
      <c r="B19" s="209">
        <v>1.4</v>
      </c>
      <c r="C19" s="206">
        <v>4.9132947976878484E-2</v>
      </c>
    </row>
    <row r="20" spans="1:3" ht="15">
      <c r="A20" s="213">
        <v>26451</v>
      </c>
      <c r="B20" s="209">
        <v>1.4</v>
      </c>
      <c r="C20" s="206">
        <v>4.5977011494252921E-2</v>
      </c>
    </row>
    <row r="21" spans="1:3" ht="15">
      <c r="A21" s="213">
        <v>26481</v>
      </c>
      <c r="B21" s="209">
        <v>1.4</v>
      </c>
      <c r="C21" s="206">
        <v>4.8991354466858664E-2</v>
      </c>
    </row>
    <row r="22" spans="1:3" ht="15">
      <c r="A22" s="213">
        <v>26512</v>
      </c>
      <c r="B22" s="209">
        <v>1.4</v>
      </c>
      <c r="C22" s="206">
        <v>5.7636887608069162E-2</v>
      </c>
    </row>
    <row r="23" spans="1:3" ht="15">
      <c r="A23" s="213">
        <v>26543</v>
      </c>
      <c r="B23" s="209">
        <v>1.5</v>
      </c>
      <c r="C23" s="206">
        <v>3.943661971830982E-2</v>
      </c>
    </row>
    <row r="24" spans="1:3" ht="15">
      <c r="A24" s="213">
        <v>26573</v>
      </c>
      <c r="B24" s="209">
        <v>1.4</v>
      </c>
      <c r="C24" s="206">
        <v>4.2134831460674156E-2</v>
      </c>
    </row>
    <row r="25" spans="1:3" ht="15">
      <c r="A25" s="213">
        <v>26604</v>
      </c>
      <c r="B25" s="209">
        <v>1.4</v>
      </c>
      <c r="C25" s="206">
        <v>5.0991501416430718E-2</v>
      </c>
    </row>
    <row r="26" spans="1:3" ht="15">
      <c r="A26" s="213">
        <v>26634</v>
      </c>
      <c r="B26" s="211">
        <v>1.4</v>
      </c>
      <c r="C26" s="206">
        <v>5.6657223796034002E-2</v>
      </c>
    </row>
    <row r="27" spans="1:3" ht="15">
      <c r="A27" s="213">
        <v>26665</v>
      </c>
      <c r="B27" s="209">
        <v>1.3</v>
      </c>
      <c r="C27" s="206">
        <v>6.4971751412429501E-2</v>
      </c>
    </row>
    <row r="28" spans="1:3" ht="15">
      <c r="A28" s="213">
        <v>26696</v>
      </c>
      <c r="B28" s="209">
        <v>1.2</v>
      </c>
      <c r="C28" s="206">
        <v>7.0422535211267609E-2</v>
      </c>
    </row>
    <row r="29" spans="1:3" ht="15">
      <c r="A29" s="213">
        <v>26724</v>
      </c>
      <c r="B29" s="209">
        <v>1.2</v>
      </c>
      <c r="C29" s="206">
        <v>8.6592178770949768E-2</v>
      </c>
    </row>
    <row r="30" spans="1:3" ht="15">
      <c r="A30" s="213">
        <v>26755</v>
      </c>
      <c r="B30" s="209">
        <v>1.3</v>
      </c>
      <c r="C30" s="206">
        <v>9.0909090909091037E-2</v>
      </c>
    </row>
    <row r="31" spans="1:3" ht="15">
      <c r="A31" s="213">
        <v>26785</v>
      </c>
      <c r="B31" s="209">
        <v>1.4</v>
      </c>
      <c r="C31" s="206">
        <v>0.11019283746556474</v>
      </c>
    </row>
    <row r="32" spans="1:3" ht="15">
      <c r="A32" s="213">
        <v>26816</v>
      </c>
      <c r="B32" s="209">
        <v>1.4</v>
      </c>
      <c r="C32" s="206">
        <v>0.10989010989010989</v>
      </c>
    </row>
    <row r="33" spans="1:3" ht="15">
      <c r="A33" s="213">
        <v>26846</v>
      </c>
      <c r="B33" s="209">
        <v>1.3</v>
      </c>
      <c r="C33" s="206">
        <v>0.11813186813186825</v>
      </c>
    </row>
    <row r="34" spans="1:3" ht="15">
      <c r="A34" s="213">
        <v>26877</v>
      </c>
      <c r="B34" s="209">
        <v>1.2</v>
      </c>
      <c r="C34" s="206">
        <v>0.11716621253405986</v>
      </c>
    </row>
    <row r="35" spans="1:3" ht="15">
      <c r="A35" s="213">
        <v>26908</v>
      </c>
      <c r="B35" s="209">
        <v>1.3</v>
      </c>
      <c r="C35" s="206">
        <v>0.14363143631436326</v>
      </c>
    </row>
    <row r="36" spans="1:3" ht="15">
      <c r="A36" s="213">
        <v>26938</v>
      </c>
      <c r="B36" s="209">
        <v>1.1000000000000001</v>
      </c>
      <c r="C36" s="206">
        <v>0.14285714285714277</v>
      </c>
    </row>
    <row r="37" spans="1:3" ht="15">
      <c r="A37" s="213">
        <v>26969</v>
      </c>
      <c r="B37" s="209">
        <v>1.2</v>
      </c>
      <c r="C37" s="206">
        <v>0.15094339622641512</v>
      </c>
    </row>
    <row r="38" spans="1:3" ht="15">
      <c r="A38" s="213">
        <v>26999</v>
      </c>
      <c r="B38" s="211">
        <v>1.1000000000000001</v>
      </c>
      <c r="C38" s="206">
        <v>0.18230563002680977</v>
      </c>
    </row>
    <row r="39" spans="1:3" ht="15">
      <c r="A39" s="213">
        <v>27030</v>
      </c>
      <c r="B39" s="209">
        <v>1.2</v>
      </c>
      <c r="C39" s="206">
        <v>0.22015915119363386</v>
      </c>
    </row>
    <row r="40" spans="1:3" ht="15">
      <c r="A40" s="213">
        <v>27061</v>
      </c>
      <c r="B40" s="209">
        <v>1.3</v>
      </c>
      <c r="C40" s="206">
        <v>0.25</v>
      </c>
    </row>
    <row r="41" spans="1:3" ht="15">
      <c r="A41" s="213">
        <v>27089</v>
      </c>
      <c r="B41" s="209">
        <v>1.4</v>
      </c>
      <c r="C41" s="206">
        <v>0.22622107969151684</v>
      </c>
    </row>
    <row r="42" spans="1:3" ht="15">
      <c r="A42" s="213">
        <v>27120</v>
      </c>
      <c r="B42" s="209">
        <v>1.3</v>
      </c>
      <c r="C42" s="206">
        <v>0.23737373737373732</v>
      </c>
    </row>
    <row r="43" spans="1:3" ht="15">
      <c r="A43" s="213">
        <v>27150</v>
      </c>
      <c r="B43" s="209">
        <v>1.3</v>
      </c>
      <c r="C43" s="206">
        <v>0.22084367245657585</v>
      </c>
    </row>
    <row r="44" spans="1:3" ht="15">
      <c r="A44" s="213">
        <v>27181</v>
      </c>
      <c r="B44" s="209">
        <v>1.3</v>
      </c>
      <c r="C44" s="206">
        <v>0.22277227722772278</v>
      </c>
    </row>
    <row r="45" spans="1:3" ht="15">
      <c r="A45" s="213">
        <v>27211</v>
      </c>
      <c r="B45" s="209">
        <v>1.3</v>
      </c>
      <c r="C45" s="206">
        <v>0.23832923832923822</v>
      </c>
    </row>
    <row r="46" spans="1:3" ht="15">
      <c r="A46" s="213">
        <v>27242</v>
      </c>
      <c r="B46" s="209">
        <v>1.5</v>
      </c>
      <c r="C46" s="206">
        <v>0.24146341463414631</v>
      </c>
    </row>
    <row r="47" spans="1:3" ht="15">
      <c r="A47" s="213">
        <v>27273</v>
      </c>
      <c r="B47" s="209">
        <v>1.4</v>
      </c>
      <c r="C47" s="206">
        <v>0.22274881516587672</v>
      </c>
    </row>
    <row r="48" spans="1:3" ht="15">
      <c r="A48" s="213">
        <v>27303</v>
      </c>
      <c r="B48" s="209">
        <v>1.6</v>
      </c>
      <c r="C48" s="206">
        <v>0.2452830188679245</v>
      </c>
    </row>
    <row r="49" spans="1:3" ht="15">
      <c r="A49" s="213">
        <v>27334</v>
      </c>
      <c r="B49" s="209">
        <v>1.5</v>
      </c>
      <c r="C49" s="206">
        <v>0.24590163934426229</v>
      </c>
    </row>
    <row r="50" spans="1:3" ht="15">
      <c r="A50" s="213">
        <v>27364</v>
      </c>
      <c r="B50" s="211">
        <v>1.7</v>
      </c>
      <c r="C50" s="206">
        <v>0.21088435374149653</v>
      </c>
    </row>
    <row r="51" spans="1:3" ht="15">
      <c r="A51" s="213">
        <v>27395</v>
      </c>
      <c r="B51" s="209">
        <v>1.7</v>
      </c>
      <c r="C51" s="206">
        <v>0.17391304347826086</v>
      </c>
    </row>
    <row r="52" spans="1:3" ht="15">
      <c r="A52" s="213">
        <v>27426</v>
      </c>
      <c r="B52" s="209">
        <v>1.8</v>
      </c>
      <c r="C52" s="206">
        <v>0.13894736842105265</v>
      </c>
    </row>
    <row r="53" spans="1:3" ht="15">
      <c r="A53" s="213">
        <v>27454</v>
      </c>
      <c r="B53" s="209">
        <v>1.8</v>
      </c>
      <c r="C53" s="206">
        <v>0.14465408805031443</v>
      </c>
    </row>
    <row r="54" spans="1:3" ht="15">
      <c r="A54" s="213">
        <v>27485</v>
      </c>
      <c r="B54" s="209">
        <v>1.8</v>
      </c>
      <c r="C54" s="206">
        <v>0.1326530612244898</v>
      </c>
    </row>
    <row r="55" spans="1:3" ht="15">
      <c r="A55" s="213">
        <v>27515</v>
      </c>
      <c r="B55" s="209">
        <v>1.8</v>
      </c>
      <c r="C55" s="206">
        <v>0.1341463414634145</v>
      </c>
    </row>
    <row r="56" spans="1:3" ht="15">
      <c r="A56" s="213">
        <v>27546</v>
      </c>
      <c r="B56" s="209">
        <v>1.8</v>
      </c>
      <c r="C56" s="206">
        <v>0.12955465587044532</v>
      </c>
    </row>
    <row r="57" spans="1:3" ht="15">
      <c r="A57" s="213">
        <v>27576</v>
      </c>
      <c r="B57" s="209">
        <v>1.8</v>
      </c>
      <c r="C57" s="206">
        <v>0.11111111111111115</v>
      </c>
    </row>
    <row r="58" spans="1:3" ht="15">
      <c r="A58" s="213">
        <v>27607</v>
      </c>
      <c r="B58" s="209">
        <v>1.9</v>
      </c>
      <c r="C58" s="206">
        <v>9.6267190569744573E-2</v>
      </c>
    </row>
    <row r="59" spans="1:3" ht="15">
      <c r="A59" s="213">
        <v>27638</v>
      </c>
      <c r="B59" s="209">
        <v>2</v>
      </c>
      <c r="C59" s="206">
        <v>0.10465116279069764</v>
      </c>
    </row>
    <row r="60" spans="1:3" ht="15">
      <c r="A60" s="213">
        <v>27668</v>
      </c>
      <c r="B60" s="209">
        <v>2.1</v>
      </c>
      <c r="C60" s="206">
        <v>9.6590909090909116E-2</v>
      </c>
    </row>
    <row r="61" spans="1:3" ht="15">
      <c r="A61" s="213">
        <v>27699</v>
      </c>
      <c r="B61" s="209">
        <v>2.1</v>
      </c>
      <c r="C61" s="206">
        <v>8.4586466165413529E-2</v>
      </c>
    </row>
    <row r="62" spans="1:3" ht="15">
      <c r="A62" s="213">
        <v>27729</v>
      </c>
      <c r="B62" s="211">
        <v>2.1</v>
      </c>
      <c r="C62" s="206">
        <v>8.0524344569288475E-2</v>
      </c>
    </row>
    <row r="63" spans="1:3" ht="15">
      <c r="A63" s="213">
        <v>27760</v>
      </c>
      <c r="B63" s="209">
        <v>2.1</v>
      </c>
      <c r="C63" s="206">
        <v>8.7037037037037093E-2</v>
      </c>
    </row>
    <row r="64" spans="1:3" ht="15">
      <c r="A64" s="213">
        <v>27791</v>
      </c>
      <c r="B64" s="209">
        <v>2</v>
      </c>
      <c r="C64" s="206">
        <v>9.4269870609981543E-2</v>
      </c>
    </row>
    <row r="65" spans="1:3" ht="15">
      <c r="A65" s="213">
        <v>27820</v>
      </c>
      <c r="B65" s="209">
        <v>2</v>
      </c>
      <c r="C65" s="206">
        <v>8.6080586080585997E-2</v>
      </c>
    </row>
    <row r="66" spans="1:3" ht="15">
      <c r="A66" s="213">
        <v>27851</v>
      </c>
      <c r="B66" s="209">
        <v>2.1</v>
      </c>
      <c r="C66" s="206">
        <v>9.369369369369375E-2</v>
      </c>
    </row>
    <row r="67" spans="1:3" ht="15">
      <c r="A67" s="213">
        <v>27881</v>
      </c>
      <c r="B67" s="209">
        <v>2.1</v>
      </c>
      <c r="C67" s="206">
        <v>9.3189964157706154E-2</v>
      </c>
    </row>
    <row r="68" spans="1:3" ht="15">
      <c r="A68" s="213">
        <v>27912</v>
      </c>
      <c r="B68" s="209">
        <v>2</v>
      </c>
      <c r="C68" s="206">
        <v>9.4982078853046673E-2</v>
      </c>
    </row>
    <row r="69" spans="1:3" ht="15">
      <c r="A69" s="213">
        <v>27942</v>
      </c>
      <c r="B69" s="209">
        <v>2</v>
      </c>
      <c r="C69" s="206">
        <v>9.8214285714285712E-2</v>
      </c>
    </row>
    <row r="70" spans="1:3" ht="15">
      <c r="A70" s="213">
        <v>27973</v>
      </c>
      <c r="B70" s="209">
        <v>2</v>
      </c>
      <c r="C70" s="206">
        <v>9.4982078853046673E-2</v>
      </c>
    </row>
    <row r="71" spans="1:3" ht="15">
      <c r="A71" s="213">
        <v>28004</v>
      </c>
      <c r="B71" s="209">
        <v>2</v>
      </c>
      <c r="C71" s="206">
        <v>9.8245614035087747E-2</v>
      </c>
    </row>
    <row r="72" spans="1:3" ht="15">
      <c r="A72" s="213">
        <v>28034</v>
      </c>
      <c r="B72" s="209">
        <v>2</v>
      </c>
      <c r="C72" s="206">
        <v>8.8082901554404167E-2</v>
      </c>
    </row>
    <row r="73" spans="1:3" ht="15">
      <c r="A73" s="213">
        <v>28065</v>
      </c>
      <c r="B73" s="209">
        <v>2</v>
      </c>
      <c r="C73" s="206">
        <v>9.1854419410745181E-2</v>
      </c>
    </row>
    <row r="74" spans="1:3" ht="15">
      <c r="A74" s="213">
        <v>28095</v>
      </c>
      <c r="B74" s="211">
        <v>1.8</v>
      </c>
      <c r="C74" s="206">
        <v>0.10571923743500856</v>
      </c>
    </row>
    <row r="75" spans="1:3" ht="15">
      <c r="A75" s="213">
        <v>28126</v>
      </c>
      <c r="B75" s="209">
        <v>1.9</v>
      </c>
      <c r="C75" s="206">
        <v>9.5400340715502449E-2</v>
      </c>
    </row>
    <row r="76" spans="1:3" ht="15">
      <c r="A76" s="213">
        <v>28157</v>
      </c>
      <c r="B76" s="209">
        <v>2</v>
      </c>
      <c r="C76" s="206">
        <v>9.1216216216216062E-2</v>
      </c>
    </row>
    <row r="77" spans="1:3" ht="15">
      <c r="A77" s="213">
        <v>28185</v>
      </c>
      <c r="B77" s="209">
        <v>2</v>
      </c>
      <c r="C77" s="206">
        <v>9.6121416526138329E-2</v>
      </c>
    </row>
    <row r="78" spans="1:3" ht="15">
      <c r="A78" s="213">
        <v>28216</v>
      </c>
      <c r="B78" s="209">
        <v>1.9</v>
      </c>
      <c r="C78" s="206">
        <v>8.896210873146608E-2</v>
      </c>
    </row>
    <row r="79" spans="1:3" ht="15">
      <c r="A79" s="213">
        <v>28246</v>
      </c>
      <c r="B79" s="209">
        <v>2.1</v>
      </c>
      <c r="C79" s="206">
        <v>9.3442622950819718E-2</v>
      </c>
    </row>
    <row r="80" spans="1:3" ht="15">
      <c r="A80" s="213">
        <v>28277</v>
      </c>
      <c r="B80" s="209">
        <v>2.1</v>
      </c>
      <c r="C80" s="206">
        <v>8.6743044189852764E-2</v>
      </c>
    </row>
    <row r="81" spans="1:3" ht="15">
      <c r="A81" s="213">
        <v>28307</v>
      </c>
      <c r="B81" s="209">
        <v>2.1</v>
      </c>
      <c r="C81" s="206">
        <v>7.6422764227642326E-2</v>
      </c>
    </row>
    <row r="82" spans="1:3" ht="15">
      <c r="A82" s="213">
        <v>28338</v>
      </c>
      <c r="B82" s="209">
        <v>2</v>
      </c>
      <c r="C82" s="206">
        <v>8.5106382978723333E-2</v>
      </c>
    </row>
    <row r="83" spans="1:3" ht="15">
      <c r="A83" s="213">
        <v>28369</v>
      </c>
      <c r="B83" s="209">
        <v>2</v>
      </c>
      <c r="C83" s="206">
        <v>7.6677316293929779E-2</v>
      </c>
    </row>
    <row r="84" spans="1:3" ht="15">
      <c r="A84" s="213">
        <v>28399</v>
      </c>
      <c r="B84" s="209">
        <v>1.9</v>
      </c>
      <c r="C84" s="206">
        <v>7.6190476190476142E-2</v>
      </c>
    </row>
    <row r="85" spans="1:3" ht="15">
      <c r="A85" s="213">
        <v>28430</v>
      </c>
      <c r="B85" s="209">
        <v>2</v>
      </c>
      <c r="C85" s="206">
        <v>6.5079365079364987E-2</v>
      </c>
    </row>
    <row r="86" spans="1:3" ht="15">
      <c r="A86" s="213">
        <v>28460</v>
      </c>
      <c r="B86" s="211">
        <v>2.1</v>
      </c>
      <c r="C86" s="206">
        <v>4.8589341692790104E-2</v>
      </c>
    </row>
    <row r="87" spans="1:3" ht="15">
      <c r="A87" s="213">
        <v>28491</v>
      </c>
      <c r="B87" s="209">
        <v>2.1</v>
      </c>
      <c r="C87" s="206">
        <v>4.5101088646967429E-2</v>
      </c>
    </row>
    <row r="88" spans="1:3" ht="15">
      <c r="A88" s="213">
        <v>28522</v>
      </c>
      <c r="B88" s="209">
        <v>2.2000000000000002</v>
      </c>
      <c r="C88" s="206">
        <v>4.6439628482972138E-2</v>
      </c>
    </row>
    <row r="89" spans="1:3" ht="15">
      <c r="A89" s="213">
        <v>28550</v>
      </c>
      <c r="B89" s="209">
        <v>2.2000000000000002</v>
      </c>
      <c r="C89" s="206">
        <v>4.9230769230769272E-2</v>
      </c>
    </row>
    <row r="90" spans="1:3" ht="15">
      <c r="A90" s="213">
        <v>28581</v>
      </c>
      <c r="B90" s="209">
        <v>2.2000000000000002</v>
      </c>
      <c r="C90" s="206">
        <v>4.2360060514372341E-2</v>
      </c>
    </row>
    <row r="91" spans="1:3" ht="15">
      <c r="A91" s="213">
        <v>28611</v>
      </c>
      <c r="B91" s="209">
        <v>2.2999999999999998</v>
      </c>
      <c r="C91" s="206">
        <v>3.8980509745127352E-2</v>
      </c>
    </row>
    <row r="92" spans="1:3" ht="15">
      <c r="A92" s="213">
        <v>28642</v>
      </c>
      <c r="B92" s="209">
        <v>2.2999999999999998</v>
      </c>
      <c r="C92" s="206">
        <v>3.9156626506024007E-2</v>
      </c>
    </row>
    <row r="93" spans="1:3" ht="15">
      <c r="A93" s="213">
        <v>28672</v>
      </c>
      <c r="B93" s="209">
        <v>2.2000000000000002</v>
      </c>
      <c r="C93" s="206">
        <v>4.5317220543806644E-2</v>
      </c>
    </row>
    <row r="94" spans="1:3" ht="15">
      <c r="A94" s="213">
        <v>28703</v>
      </c>
      <c r="B94" s="209">
        <v>2.2999999999999998</v>
      </c>
      <c r="C94" s="206">
        <v>4.675716440422336E-2</v>
      </c>
    </row>
    <row r="95" spans="1:3" ht="15">
      <c r="A95" s="213">
        <v>28734</v>
      </c>
      <c r="B95" s="209">
        <v>2.4</v>
      </c>
      <c r="C95" s="206">
        <v>4.0059347181008731E-2</v>
      </c>
    </row>
    <row r="96" spans="1:3" ht="15">
      <c r="A96" s="213">
        <v>28764</v>
      </c>
      <c r="B96" s="209">
        <v>2.2000000000000002</v>
      </c>
      <c r="C96" s="206">
        <v>3.687315634218289E-2</v>
      </c>
    </row>
    <row r="97" spans="1:3" ht="15">
      <c r="A97" s="213">
        <v>28795</v>
      </c>
      <c r="B97" s="209">
        <v>2.2000000000000002</v>
      </c>
      <c r="C97" s="206">
        <v>3.7257824143070051E-2</v>
      </c>
    </row>
    <row r="98" spans="1:3" ht="15">
      <c r="A98" s="213">
        <v>28825</v>
      </c>
      <c r="B98" s="211">
        <v>2.2000000000000002</v>
      </c>
      <c r="C98" s="206">
        <v>3.8863976083706939E-2</v>
      </c>
    </row>
    <row r="99" spans="1:3" ht="15">
      <c r="A99" s="213">
        <v>28856</v>
      </c>
      <c r="B99" s="209">
        <v>2.2000000000000002</v>
      </c>
      <c r="C99" s="206">
        <v>3.5714285714285587E-2</v>
      </c>
    </row>
    <row r="100" spans="1:3" ht="15">
      <c r="A100" s="213">
        <v>28887</v>
      </c>
      <c r="B100" s="209">
        <v>2</v>
      </c>
      <c r="C100" s="206">
        <v>2.6627218934911413E-2</v>
      </c>
    </row>
    <row r="101" spans="1:3" ht="15">
      <c r="A101" s="213">
        <v>28915</v>
      </c>
      <c r="B101" s="209">
        <v>2.1</v>
      </c>
      <c r="C101" s="206">
        <v>2.63929618768328E-2</v>
      </c>
    </row>
    <row r="102" spans="1:3" ht="15">
      <c r="A102" s="213">
        <v>28946</v>
      </c>
      <c r="B102" s="209">
        <v>2.1</v>
      </c>
      <c r="C102" s="206">
        <v>2.9027576197387515E-2</v>
      </c>
    </row>
    <row r="103" spans="1:3" ht="15">
      <c r="A103" s="213">
        <v>28976</v>
      </c>
      <c r="B103" s="209">
        <v>2</v>
      </c>
      <c r="C103" s="206">
        <v>3.1746031746031786E-2</v>
      </c>
    </row>
    <row r="104" spans="1:3" ht="15">
      <c r="A104" s="213">
        <v>29007</v>
      </c>
      <c r="B104" s="209">
        <v>2</v>
      </c>
      <c r="C104" s="206">
        <v>3.7681159420289774E-2</v>
      </c>
    </row>
    <row r="105" spans="1:3" ht="15">
      <c r="A105" s="213">
        <v>29037</v>
      </c>
      <c r="B105" s="209">
        <v>2.2000000000000002</v>
      </c>
      <c r="C105" s="206">
        <v>4.3352601156069363E-2</v>
      </c>
    </row>
    <row r="106" spans="1:3" ht="15">
      <c r="A106" s="213">
        <v>29068</v>
      </c>
      <c r="B106" s="209">
        <v>2.2000000000000002</v>
      </c>
      <c r="C106" s="206">
        <v>3.0259365994236228E-2</v>
      </c>
    </row>
    <row r="107" spans="1:3" ht="15">
      <c r="A107" s="213">
        <v>29099</v>
      </c>
      <c r="B107" s="209">
        <v>2</v>
      </c>
      <c r="C107" s="206">
        <v>3.2810271041369639E-2</v>
      </c>
    </row>
    <row r="108" spans="1:3" ht="15">
      <c r="A108" s="213">
        <v>29129</v>
      </c>
      <c r="B108" s="209">
        <v>2.1</v>
      </c>
      <c r="C108" s="206">
        <v>4.2674253200568994E-2</v>
      </c>
    </row>
    <row r="109" spans="1:3" ht="15">
      <c r="A109" s="213">
        <v>29160</v>
      </c>
      <c r="B109" s="209">
        <v>2.1</v>
      </c>
      <c r="C109" s="206">
        <v>4.8850574712643764E-2</v>
      </c>
    </row>
    <row r="110" spans="1:3" ht="15">
      <c r="A110" s="213">
        <v>29190</v>
      </c>
      <c r="B110" s="211">
        <v>2</v>
      </c>
      <c r="C110" s="206">
        <v>5.7553956834532377E-2</v>
      </c>
    </row>
    <row r="111" spans="1:3" ht="15">
      <c r="A111" s="213">
        <v>29221</v>
      </c>
      <c r="B111" s="209">
        <v>1.9</v>
      </c>
      <c r="C111" s="206">
        <v>6.6091954022988633E-2</v>
      </c>
    </row>
    <row r="112" spans="1:3" ht="15">
      <c r="A112" s="213">
        <v>29252</v>
      </c>
      <c r="B112" s="209">
        <v>1.9</v>
      </c>
      <c r="C112" s="206">
        <v>7.7809798270893238E-2</v>
      </c>
    </row>
    <row r="113" spans="1:3" ht="15">
      <c r="A113" s="213">
        <v>29281</v>
      </c>
      <c r="B113" s="209">
        <v>1.9</v>
      </c>
      <c r="C113" s="206">
        <v>7.428571428571433E-2</v>
      </c>
    </row>
    <row r="114" spans="1:3" ht="15">
      <c r="A114" s="213">
        <v>29312</v>
      </c>
      <c r="B114" s="209">
        <v>2</v>
      </c>
      <c r="C114" s="206">
        <v>8.0394922425951879E-2</v>
      </c>
    </row>
    <row r="115" spans="1:3" ht="15">
      <c r="A115" s="213">
        <v>29342</v>
      </c>
      <c r="B115" s="209">
        <v>2</v>
      </c>
      <c r="C115" s="206">
        <v>7.9720279720279758E-2</v>
      </c>
    </row>
    <row r="116" spans="1:3" ht="15">
      <c r="A116" s="213">
        <v>29373</v>
      </c>
      <c r="B116" s="209">
        <v>1.9</v>
      </c>
      <c r="C116" s="206">
        <v>8.2402234636871588E-2</v>
      </c>
    </row>
    <row r="117" spans="1:3" ht="15">
      <c r="A117" s="213">
        <v>29403</v>
      </c>
      <c r="B117" s="209">
        <v>2</v>
      </c>
      <c r="C117" s="206">
        <v>7.4792243767312902E-2</v>
      </c>
    </row>
    <row r="118" spans="1:3" ht="15">
      <c r="A118" s="213">
        <v>29434</v>
      </c>
      <c r="B118" s="209">
        <v>2.1</v>
      </c>
      <c r="C118" s="206">
        <v>8.2517482517482602E-2</v>
      </c>
    </row>
    <row r="119" spans="1:3" ht="15">
      <c r="A119" s="213">
        <v>29465</v>
      </c>
      <c r="B119" s="209">
        <v>2</v>
      </c>
      <c r="C119" s="206">
        <v>8.7016574585635317E-2</v>
      </c>
    </row>
    <row r="120" spans="1:3" ht="15">
      <c r="A120" s="213">
        <v>29495</v>
      </c>
      <c r="B120" s="209">
        <v>2.1</v>
      </c>
      <c r="C120" s="206">
        <v>7.6398362892223862E-2</v>
      </c>
    </row>
    <row r="121" spans="1:3" ht="15">
      <c r="A121" s="213">
        <v>29526</v>
      </c>
      <c r="B121" s="209">
        <v>2.2000000000000002</v>
      </c>
      <c r="C121" s="206">
        <v>8.3561643835616359E-2</v>
      </c>
    </row>
    <row r="122" spans="1:3" ht="15">
      <c r="A122" s="213">
        <v>29556</v>
      </c>
      <c r="B122" s="211">
        <v>2.2000000000000002</v>
      </c>
      <c r="C122" s="206">
        <v>7.2108843537414924E-2</v>
      </c>
    </row>
    <row r="123" spans="1:3" ht="15">
      <c r="A123" s="213">
        <v>29587</v>
      </c>
      <c r="B123" s="209">
        <v>2.1</v>
      </c>
      <c r="C123" s="206">
        <v>7.2776280323450016E-2</v>
      </c>
    </row>
    <row r="124" spans="1:3" ht="15">
      <c r="A124" s="213">
        <v>29618</v>
      </c>
      <c r="B124" s="209">
        <v>2.2999999999999998</v>
      </c>
      <c r="C124" s="206">
        <v>6.2834224598930524E-2</v>
      </c>
    </row>
    <row r="125" spans="1:3" ht="15">
      <c r="A125" s="213">
        <v>29646</v>
      </c>
      <c r="B125" s="209">
        <v>2.2000000000000002</v>
      </c>
      <c r="C125" s="206">
        <v>6.1170212765957369E-2</v>
      </c>
    </row>
    <row r="126" spans="1:3" ht="15">
      <c r="A126" s="213">
        <v>29677</v>
      </c>
      <c r="B126" s="209">
        <v>2.2000000000000002</v>
      </c>
      <c r="C126" s="206">
        <v>4.9608355091383963E-2</v>
      </c>
    </row>
    <row r="127" spans="1:3" ht="15">
      <c r="A127" s="213">
        <v>29707</v>
      </c>
      <c r="B127" s="209">
        <v>2.2999999999999998</v>
      </c>
      <c r="C127" s="206">
        <v>5.0518134715025795E-2</v>
      </c>
    </row>
    <row r="128" spans="1:3" ht="15">
      <c r="A128" s="213">
        <v>29738</v>
      </c>
      <c r="B128" s="209">
        <v>2.2999999999999998</v>
      </c>
      <c r="C128" s="206">
        <v>4.9032258064516089E-2</v>
      </c>
    </row>
    <row r="129" spans="1:3" ht="15">
      <c r="A129" s="213">
        <v>29768</v>
      </c>
      <c r="B129" s="209">
        <v>2.2000000000000002</v>
      </c>
      <c r="C129" s="206">
        <v>4.3814432989690795E-2</v>
      </c>
    </row>
    <row r="130" spans="1:3" ht="15">
      <c r="A130" s="213">
        <v>29799</v>
      </c>
      <c r="B130" s="209">
        <v>2.1</v>
      </c>
      <c r="C130" s="206">
        <v>4.1343669250645844E-2</v>
      </c>
    </row>
    <row r="131" spans="1:3" ht="15">
      <c r="A131" s="213">
        <v>29830</v>
      </c>
      <c r="B131" s="209">
        <v>2.2000000000000002</v>
      </c>
      <c r="C131" s="206">
        <v>4.0660736975857724E-2</v>
      </c>
    </row>
    <row r="132" spans="1:3" ht="15">
      <c r="A132" s="213">
        <v>29860</v>
      </c>
      <c r="B132" s="209">
        <v>2.2000000000000002</v>
      </c>
      <c r="C132" s="206">
        <v>4.0557667934093641E-2</v>
      </c>
    </row>
    <row r="133" spans="1:3" ht="15">
      <c r="A133" s="213">
        <v>29891</v>
      </c>
      <c r="B133" s="209">
        <v>2.2000000000000002</v>
      </c>
      <c r="C133" s="206">
        <v>3.7926675094816689E-2</v>
      </c>
    </row>
    <row r="134" spans="1:3" ht="15">
      <c r="A134" s="213">
        <v>29921</v>
      </c>
      <c r="B134" s="211">
        <v>2.2000000000000002</v>
      </c>
      <c r="C134" s="206">
        <v>4.1878172588832453E-2</v>
      </c>
    </row>
    <row r="135" spans="1:3" ht="15">
      <c r="A135" s="213">
        <v>29952</v>
      </c>
      <c r="B135" s="209">
        <v>2.2000000000000002</v>
      </c>
      <c r="C135" s="206">
        <v>3.1407035175879401E-2</v>
      </c>
    </row>
    <row r="136" spans="1:3" ht="15">
      <c r="A136" s="213">
        <v>29983</v>
      </c>
      <c r="B136" s="209">
        <v>2.2000000000000002</v>
      </c>
      <c r="C136" s="206">
        <v>3.2704402515723201E-2</v>
      </c>
    </row>
    <row r="137" spans="1:3" ht="15">
      <c r="A137" s="213">
        <v>30011</v>
      </c>
      <c r="B137" s="209">
        <v>2.2999999999999998</v>
      </c>
      <c r="C137" s="206">
        <v>2.8822055137844575E-2</v>
      </c>
    </row>
    <row r="138" spans="1:3" ht="15">
      <c r="A138" s="213">
        <v>30042</v>
      </c>
      <c r="B138" s="209">
        <v>2.2999999999999998</v>
      </c>
      <c r="C138" s="206">
        <v>2.9850746268656608E-2</v>
      </c>
    </row>
    <row r="139" spans="1:3" ht="15">
      <c r="A139" s="213">
        <v>30072</v>
      </c>
      <c r="B139" s="209">
        <v>2.2999999999999998</v>
      </c>
      <c r="C139" s="206">
        <v>2.4660912453760789E-2</v>
      </c>
    </row>
    <row r="140" spans="1:3" ht="15">
      <c r="A140" s="213">
        <v>30103</v>
      </c>
      <c r="B140" s="209">
        <v>2.4</v>
      </c>
      <c r="C140" s="206">
        <v>2.2140221402213989E-2</v>
      </c>
    </row>
    <row r="141" spans="1:3" ht="15">
      <c r="A141" s="213">
        <v>30133</v>
      </c>
      <c r="B141" s="209">
        <v>2.4</v>
      </c>
      <c r="C141" s="206">
        <v>1.9753086419753017E-2</v>
      </c>
    </row>
    <row r="142" spans="1:3" ht="15">
      <c r="A142" s="213">
        <v>30164</v>
      </c>
      <c r="B142" s="209">
        <v>2.2999999999999998</v>
      </c>
      <c r="C142" s="206">
        <v>3.2258064516129142E-2</v>
      </c>
    </row>
    <row r="143" spans="1:3" ht="15">
      <c r="A143" s="213">
        <v>30195</v>
      </c>
      <c r="B143" s="209">
        <v>2.4</v>
      </c>
      <c r="C143" s="206">
        <v>3.0525030525030524E-2</v>
      </c>
    </row>
    <row r="144" spans="1:3" ht="15">
      <c r="A144" s="213">
        <v>30225</v>
      </c>
      <c r="B144" s="209">
        <v>2.5</v>
      </c>
      <c r="C144" s="206">
        <v>3.1668696711327757E-2</v>
      </c>
    </row>
    <row r="145" spans="1:3" ht="15">
      <c r="A145" s="213">
        <v>30256</v>
      </c>
      <c r="B145" s="209">
        <v>2.4</v>
      </c>
      <c r="C145" s="206">
        <v>2.1924482338611589E-2</v>
      </c>
    </row>
    <row r="146" spans="1:3" ht="15">
      <c r="A146" s="213">
        <v>30286</v>
      </c>
      <c r="B146" s="211">
        <v>2.5</v>
      </c>
      <c r="C146" s="206">
        <v>2.0706455542021961E-2</v>
      </c>
    </row>
    <row r="147" spans="1:3" ht="15">
      <c r="A147" s="213">
        <v>30317</v>
      </c>
      <c r="B147" s="209">
        <v>2.7</v>
      </c>
      <c r="C147" s="206">
        <v>2.1924482338611589E-2</v>
      </c>
    </row>
    <row r="148" spans="1:3" ht="15">
      <c r="A148" s="213">
        <v>30348</v>
      </c>
      <c r="B148" s="209">
        <v>2.7</v>
      </c>
      <c r="C148" s="206">
        <v>1.8270401948842874E-2</v>
      </c>
    </row>
    <row r="149" spans="1:3" ht="15">
      <c r="A149" s="213">
        <v>30376</v>
      </c>
      <c r="B149" s="209">
        <v>2.6</v>
      </c>
      <c r="C149" s="206">
        <v>2.4360535931790502E-2</v>
      </c>
    </row>
    <row r="150" spans="1:3" ht="15">
      <c r="A150" s="213">
        <v>30407</v>
      </c>
      <c r="B150" s="209">
        <v>2.7</v>
      </c>
      <c r="C150" s="206">
        <v>1.9323671497584644E-2</v>
      </c>
    </row>
    <row r="151" spans="1:3" ht="15">
      <c r="A151" s="213">
        <v>30437</v>
      </c>
      <c r="B151" s="209">
        <v>2.7</v>
      </c>
      <c r="C151" s="206">
        <v>2.6474127557160086E-2</v>
      </c>
    </row>
    <row r="152" spans="1:3" ht="15">
      <c r="A152" s="213">
        <v>30468</v>
      </c>
      <c r="B152" s="209">
        <v>2.6</v>
      </c>
      <c r="C152" s="206">
        <v>2.0457280385078255E-2</v>
      </c>
    </row>
    <row r="153" spans="1:3" ht="15">
      <c r="A153" s="213">
        <v>30498</v>
      </c>
      <c r="B153" s="209">
        <v>2.6</v>
      </c>
      <c r="C153" s="206">
        <v>2.179176755447956E-2</v>
      </c>
    </row>
    <row r="154" spans="1:3" ht="15">
      <c r="A154" s="213">
        <v>30529</v>
      </c>
      <c r="B154" s="209">
        <v>2.8</v>
      </c>
      <c r="C154" s="206">
        <v>1.3221153846153777E-2</v>
      </c>
    </row>
    <row r="155" spans="1:3" ht="15">
      <c r="A155" s="213">
        <v>30560</v>
      </c>
      <c r="B155" s="209">
        <v>2.7</v>
      </c>
      <c r="C155" s="206">
        <v>9.4786729857819566E-3</v>
      </c>
    </row>
    <row r="156" spans="1:3" ht="15">
      <c r="A156" s="213">
        <v>30590</v>
      </c>
      <c r="B156" s="209">
        <v>2.6</v>
      </c>
      <c r="C156" s="206">
        <v>1.4167650531286928E-2</v>
      </c>
    </row>
    <row r="157" spans="1:3" ht="15">
      <c r="A157" s="213">
        <v>30621</v>
      </c>
      <c r="B157" s="209">
        <v>2.6</v>
      </c>
      <c r="C157" s="206">
        <v>1.9070321811680502E-2</v>
      </c>
    </row>
    <row r="158" spans="1:3" ht="15">
      <c r="A158" s="213">
        <v>30651</v>
      </c>
      <c r="B158" s="211">
        <v>2.6</v>
      </c>
      <c r="C158" s="206">
        <v>1.6706443914081215E-2</v>
      </c>
    </row>
    <row r="159" spans="1:3" ht="15">
      <c r="A159" s="213">
        <v>30682</v>
      </c>
      <c r="B159" s="209">
        <v>2.7</v>
      </c>
      <c r="C159" s="206">
        <v>1.9070321811680502E-2</v>
      </c>
    </row>
    <row r="160" spans="1:3" ht="15">
      <c r="A160" s="213">
        <v>30713</v>
      </c>
      <c r="B160" s="209">
        <v>2.7</v>
      </c>
      <c r="C160" s="206">
        <v>2.8708133971291936E-2</v>
      </c>
    </row>
    <row r="161" spans="1:3" ht="15">
      <c r="A161" s="213">
        <v>30742</v>
      </c>
      <c r="B161" s="209">
        <v>2.7</v>
      </c>
      <c r="C161" s="206">
        <v>2.4970273483947786E-2</v>
      </c>
    </row>
    <row r="162" spans="1:3" ht="15">
      <c r="A162" s="213">
        <v>30773</v>
      </c>
      <c r="B162" s="209">
        <v>2.7</v>
      </c>
      <c r="C162" s="206">
        <v>2.3696682464454975E-2</v>
      </c>
    </row>
    <row r="163" spans="1:3" ht="15">
      <c r="A163" s="213">
        <v>30803</v>
      </c>
      <c r="B163" s="209">
        <v>2.7</v>
      </c>
      <c r="C163" s="206">
        <v>1.9929660023446694E-2</v>
      </c>
    </row>
    <row r="164" spans="1:3" ht="15">
      <c r="A164" s="213">
        <v>30834</v>
      </c>
      <c r="B164" s="209">
        <v>2.8</v>
      </c>
      <c r="C164" s="206">
        <v>1.8867924528301987E-2</v>
      </c>
    </row>
    <row r="165" spans="1:3" ht="15">
      <c r="A165" s="213">
        <v>30864</v>
      </c>
      <c r="B165" s="209">
        <v>2.8</v>
      </c>
      <c r="C165" s="206">
        <v>2.6066350710900337E-2</v>
      </c>
    </row>
    <row r="166" spans="1:3" ht="15">
      <c r="A166" s="213">
        <v>30895</v>
      </c>
      <c r="B166" s="209">
        <v>2.7</v>
      </c>
      <c r="C166" s="206">
        <v>1.8979833926453245E-2</v>
      </c>
    </row>
    <row r="167" spans="1:3" ht="15">
      <c r="A167" s="213">
        <v>30926</v>
      </c>
      <c r="B167" s="209">
        <v>2.7</v>
      </c>
      <c r="C167" s="206">
        <v>2.3474178403755867E-2</v>
      </c>
    </row>
    <row r="168" spans="1:3" ht="15">
      <c r="A168" s="213">
        <v>30956</v>
      </c>
      <c r="B168" s="209">
        <v>2.7</v>
      </c>
      <c r="C168" s="206">
        <v>2.2118742724097688E-2</v>
      </c>
    </row>
    <row r="169" spans="1:3" ht="15">
      <c r="A169" s="213">
        <v>30987</v>
      </c>
      <c r="B169" s="209">
        <v>2.7</v>
      </c>
      <c r="C169" s="206">
        <v>2.2222222222222289E-2</v>
      </c>
    </row>
    <row r="170" spans="1:3" ht="15">
      <c r="A170" s="213">
        <v>31017</v>
      </c>
      <c r="B170" s="211">
        <v>2.6</v>
      </c>
      <c r="C170" s="206">
        <v>2.6995305164319215E-2</v>
      </c>
    </row>
    <row r="171" spans="1:3" ht="15">
      <c r="A171" s="213">
        <v>31048</v>
      </c>
      <c r="B171" s="209">
        <v>2.5</v>
      </c>
      <c r="C171" s="206">
        <v>2.6900584795321605E-2</v>
      </c>
    </row>
    <row r="172" spans="1:3" ht="15">
      <c r="A172" s="213">
        <v>31079</v>
      </c>
      <c r="B172" s="209">
        <v>2.6</v>
      </c>
      <c r="C172" s="206">
        <v>1.7441860465116279E-2</v>
      </c>
    </row>
    <row r="173" spans="1:3" ht="15">
      <c r="A173" s="213">
        <v>31107</v>
      </c>
      <c r="B173" s="209">
        <v>2.6</v>
      </c>
      <c r="C173" s="206">
        <v>1.8561484918793437E-2</v>
      </c>
    </row>
    <row r="174" spans="1:3" ht="15">
      <c r="A174" s="213">
        <v>31138</v>
      </c>
      <c r="B174" s="209">
        <v>2.5</v>
      </c>
      <c r="C174" s="206">
        <v>2.1990740740740641E-2</v>
      </c>
    </row>
    <row r="175" spans="1:3" ht="15">
      <c r="A175" s="213">
        <v>31168</v>
      </c>
      <c r="B175" s="209">
        <v>2.6</v>
      </c>
      <c r="C175" s="206">
        <v>1.7241379310344827E-2</v>
      </c>
    </row>
    <row r="176" spans="1:3" ht="15">
      <c r="A176" s="213">
        <v>31199</v>
      </c>
      <c r="B176" s="209">
        <v>2.6</v>
      </c>
      <c r="C176" s="206">
        <v>2.4305555555555487E-2</v>
      </c>
    </row>
    <row r="177" spans="1:3" ht="15">
      <c r="A177" s="213">
        <v>31229</v>
      </c>
      <c r="B177" s="209">
        <v>2.6</v>
      </c>
      <c r="C177" s="206">
        <v>2.4249422632794556E-2</v>
      </c>
    </row>
    <row r="178" spans="1:3" ht="15">
      <c r="A178" s="213">
        <v>31260</v>
      </c>
      <c r="B178" s="209">
        <v>2.5</v>
      </c>
      <c r="C178" s="206">
        <v>3.0267753201396904E-2</v>
      </c>
    </row>
    <row r="179" spans="1:3" ht="15">
      <c r="A179" s="213">
        <v>31291</v>
      </c>
      <c r="B179" s="209">
        <v>2.7</v>
      </c>
      <c r="C179" s="206">
        <v>1.6055045871559533E-2</v>
      </c>
    </row>
    <row r="180" spans="1:3" ht="15">
      <c r="A180" s="213">
        <v>31321</v>
      </c>
      <c r="B180" s="209">
        <v>2.7</v>
      </c>
      <c r="C180" s="206">
        <v>1.8223234624145882E-2</v>
      </c>
    </row>
    <row r="181" spans="1:3" ht="15">
      <c r="A181" s="213">
        <v>31352</v>
      </c>
      <c r="B181" s="209">
        <v>2.8</v>
      </c>
      <c r="C181" s="206">
        <v>1.4874141876430172E-2</v>
      </c>
    </row>
    <row r="182" spans="1:3" ht="15">
      <c r="A182" s="213">
        <v>31382</v>
      </c>
      <c r="B182" s="211">
        <v>2.8</v>
      </c>
      <c r="C182" s="206">
        <v>1.4857142857142824E-2</v>
      </c>
    </row>
    <row r="183" spans="1:3" ht="15">
      <c r="A183" s="213">
        <v>31413</v>
      </c>
      <c r="B183" s="209">
        <v>2.7</v>
      </c>
      <c r="C183" s="206">
        <v>1.4806378132118419E-2</v>
      </c>
    </row>
    <row r="184" spans="1:3" ht="15">
      <c r="A184" s="213">
        <v>31444</v>
      </c>
      <c r="B184" s="209">
        <v>2.6</v>
      </c>
      <c r="C184" s="206">
        <v>1.7142857142857144E-2</v>
      </c>
    </row>
    <row r="185" spans="1:3" ht="15">
      <c r="A185" s="213">
        <v>31472</v>
      </c>
      <c r="B185" s="209">
        <v>2.7</v>
      </c>
      <c r="C185" s="206">
        <v>1.3667425968109373E-2</v>
      </c>
    </row>
    <row r="186" spans="1:3" ht="15">
      <c r="A186" s="213">
        <v>31503</v>
      </c>
      <c r="B186" s="209">
        <v>2.8</v>
      </c>
      <c r="C186" s="206">
        <v>1.0192525481313768E-2</v>
      </c>
    </row>
    <row r="187" spans="1:3" ht="15">
      <c r="A187" s="213">
        <v>31533</v>
      </c>
      <c r="B187" s="209">
        <v>2.7</v>
      </c>
      <c r="C187" s="206">
        <v>1.1299435028248588E-2</v>
      </c>
    </row>
    <row r="188" spans="1:3" ht="15">
      <c r="A188" s="213">
        <v>31564</v>
      </c>
      <c r="B188" s="209">
        <v>2.8</v>
      </c>
      <c r="C188" s="206">
        <v>5.6497175141242938E-3</v>
      </c>
    </row>
    <row r="189" spans="1:3" ht="15">
      <c r="A189" s="213">
        <v>31594</v>
      </c>
      <c r="B189" s="209">
        <v>2.9</v>
      </c>
      <c r="C189" s="206">
        <v>1.1273957158962156E-3</v>
      </c>
    </row>
    <row r="190" spans="1:3" ht="15">
      <c r="A190" s="213">
        <v>31625</v>
      </c>
      <c r="B190" s="209">
        <v>2.8</v>
      </c>
      <c r="C190" s="206">
        <v>1.1299435028247946E-3</v>
      </c>
    </row>
    <row r="191" spans="1:3" ht="15">
      <c r="A191" s="213">
        <v>31656</v>
      </c>
      <c r="B191" s="209">
        <v>2.8</v>
      </c>
      <c r="C191" s="206">
        <v>4.514672686230313E-3</v>
      </c>
    </row>
    <row r="192" spans="1:3" ht="15">
      <c r="A192" s="213">
        <v>31686</v>
      </c>
      <c r="B192" s="209">
        <v>2.7</v>
      </c>
      <c r="C192" s="206">
        <v>-3.3557046979867042E-3</v>
      </c>
    </row>
    <row r="193" spans="1:3" ht="15">
      <c r="A193" s="213">
        <v>31717</v>
      </c>
      <c r="B193" s="209">
        <v>2.8</v>
      </c>
      <c r="C193" s="206">
        <v>0</v>
      </c>
    </row>
    <row r="194" spans="1:3" ht="15">
      <c r="A194" s="213">
        <v>31747</v>
      </c>
      <c r="B194" s="211">
        <v>2.9</v>
      </c>
      <c r="C194" s="206">
        <v>-3.3783783783783465E-3</v>
      </c>
    </row>
    <row r="195" spans="1:3" ht="15">
      <c r="A195" s="213">
        <v>31778</v>
      </c>
      <c r="B195" s="209">
        <v>3</v>
      </c>
      <c r="C195" s="206">
        <v>-1.0101010101010006E-2</v>
      </c>
    </row>
    <row r="196" spans="1:3" ht="15">
      <c r="A196" s="213">
        <v>31809</v>
      </c>
      <c r="B196" s="209">
        <v>2.9</v>
      </c>
      <c r="C196" s="206">
        <v>-8.9887640449437881E-3</v>
      </c>
    </row>
    <row r="197" spans="1:3" ht="15">
      <c r="A197" s="213">
        <v>31837</v>
      </c>
      <c r="B197" s="209">
        <v>2.9</v>
      </c>
      <c r="C197" s="206">
        <v>-5.6179775280898875E-3</v>
      </c>
    </row>
    <row r="198" spans="1:3" ht="15">
      <c r="A198" s="213">
        <v>31868</v>
      </c>
      <c r="B198" s="209">
        <v>2.9</v>
      </c>
      <c r="C198" s="206">
        <v>1.1210762331837927E-3</v>
      </c>
    </row>
    <row r="199" spans="1:3" ht="15">
      <c r="A199" s="213">
        <v>31898</v>
      </c>
      <c r="B199" s="209">
        <v>3.1</v>
      </c>
      <c r="C199" s="206">
        <v>0</v>
      </c>
    </row>
    <row r="200" spans="1:3" ht="15">
      <c r="A200" s="213">
        <v>31929</v>
      </c>
      <c r="B200" s="209">
        <v>3</v>
      </c>
      <c r="C200" s="206">
        <v>3.3707865168539006E-3</v>
      </c>
    </row>
    <row r="201" spans="1:3" ht="15">
      <c r="A201" s="213">
        <v>31959</v>
      </c>
      <c r="B201" s="209">
        <v>2.8</v>
      </c>
      <c r="C201" s="206">
        <v>1.1261261261262222E-3</v>
      </c>
    </row>
    <row r="202" spans="1:3" ht="15">
      <c r="A202" s="213">
        <v>31990</v>
      </c>
      <c r="B202" s="209">
        <v>2.8</v>
      </c>
      <c r="C202" s="206">
        <v>4.514672686230313E-3</v>
      </c>
    </row>
    <row r="203" spans="1:3" ht="15">
      <c r="A203" s="213">
        <v>32021</v>
      </c>
      <c r="B203" s="209">
        <v>2.7</v>
      </c>
      <c r="C203" s="206">
        <v>8.9887640449437881E-3</v>
      </c>
    </row>
    <row r="204" spans="1:3" ht="15">
      <c r="A204" s="213">
        <v>32051</v>
      </c>
      <c r="B204" s="209">
        <v>2.7</v>
      </c>
      <c r="C204" s="206">
        <v>7.8563411896745549E-3</v>
      </c>
    </row>
    <row r="205" spans="1:3" ht="15">
      <c r="A205" s="213">
        <v>32082</v>
      </c>
      <c r="B205" s="209">
        <v>2.7</v>
      </c>
      <c r="C205" s="206">
        <v>6.7643742953776131E-3</v>
      </c>
    </row>
    <row r="206" spans="1:3" ht="15">
      <c r="A206" s="213">
        <v>32112</v>
      </c>
      <c r="B206" s="211">
        <v>2.7</v>
      </c>
      <c r="C206" s="206">
        <v>7.9096045197740439E-3</v>
      </c>
    </row>
    <row r="207" spans="1:3" ht="15">
      <c r="A207" s="213">
        <v>32143</v>
      </c>
      <c r="B207" s="209">
        <v>2.7</v>
      </c>
      <c r="C207" s="206">
        <v>9.0702947845804661E-3</v>
      </c>
    </row>
    <row r="208" spans="1:3" ht="15">
      <c r="A208" s="213">
        <v>32174</v>
      </c>
      <c r="B208" s="209">
        <v>2.7</v>
      </c>
      <c r="C208" s="206">
        <v>6.8027210884353097E-3</v>
      </c>
    </row>
    <row r="209" spans="1:3" ht="15">
      <c r="A209" s="213">
        <v>32203</v>
      </c>
      <c r="B209" s="209">
        <v>2.6</v>
      </c>
      <c r="C209" s="206">
        <v>6.7796610169490882E-3</v>
      </c>
    </row>
    <row r="210" spans="1:3" ht="15">
      <c r="A210" s="213">
        <v>32234</v>
      </c>
      <c r="B210" s="209">
        <v>2.5</v>
      </c>
      <c r="C210" s="206">
        <v>3.3594624860022078E-3</v>
      </c>
    </row>
    <row r="211" spans="1:3" ht="15">
      <c r="A211" s="213">
        <v>32264</v>
      </c>
      <c r="B211" s="209">
        <v>2.5</v>
      </c>
      <c r="C211" s="206">
        <v>2.2346368715084118E-3</v>
      </c>
    </row>
    <row r="212" spans="1:3" ht="15">
      <c r="A212" s="213">
        <v>32295</v>
      </c>
      <c r="B212" s="209">
        <v>2.4</v>
      </c>
      <c r="C212" s="206">
        <v>2.2396416573348585E-3</v>
      </c>
    </row>
    <row r="213" spans="1:3" ht="15">
      <c r="A213" s="213">
        <v>32325</v>
      </c>
      <c r="B213" s="209">
        <v>2.5</v>
      </c>
      <c r="C213" s="206">
        <v>4.4994375703036162E-3</v>
      </c>
    </row>
    <row r="214" spans="1:3" ht="15">
      <c r="A214" s="213">
        <v>32356</v>
      </c>
      <c r="B214" s="209">
        <v>2.6</v>
      </c>
      <c r="C214" s="206">
        <v>6.7415730337078011E-3</v>
      </c>
    </row>
    <row r="215" spans="1:3" ht="15">
      <c r="A215" s="213">
        <v>32387</v>
      </c>
      <c r="B215" s="209">
        <v>2.5</v>
      </c>
      <c r="C215" s="206">
        <v>5.5679287305122494E-3</v>
      </c>
    </row>
    <row r="216" spans="1:3" ht="15">
      <c r="A216" s="213">
        <v>32417</v>
      </c>
      <c r="B216" s="209">
        <v>2.4</v>
      </c>
      <c r="C216" s="206">
        <v>1.0022271714922112E-2</v>
      </c>
    </row>
    <row r="217" spans="1:3" ht="15">
      <c r="A217" s="213">
        <v>32448</v>
      </c>
      <c r="B217" s="209">
        <v>2.4</v>
      </c>
      <c r="C217" s="206">
        <v>1.2318029115341642E-2</v>
      </c>
    </row>
    <row r="218" spans="1:3" ht="15">
      <c r="A218" s="213">
        <v>32478</v>
      </c>
      <c r="B218" s="211">
        <v>2.4</v>
      </c>
      <c r="C218" s="206">
        <v>1.0089686098654613E-2</v>
      </c>
    </row>
    <row r="219" spans="1:3" ht="15">
      <c r="A219" s="213">
        <v>32509</v>
      </c>
      <c r="B219" s="209">
        <v>2.2999999999999998</v>
      </c>
      <c r="C219" s="206">
        <v>1.0112359550561861E-2</v>
      </c>
    </row>
    <row r="220" spans="1:3" ht="15">
      <c r="A220" s="213">
        <v>32540</v>
      </c>
      <c r="B220" s="209">
        <v>2.2999999999999998</v>
      </c>
      <c r="C220" s="206">
        <v>1.01351351351352E-2</v>
      </c>
    </row>
    <row r="221" spans="1:3" ht="15">
      <c r="A221" s="213">
        <v>32568</v>
      </c>
      <c r="B221" s="209">
        <v>2.4</v>
      </c>
      <c r="C221" s="206">
        <v>1.1223344556677891E-2</v>
      </c>
    </row>
    <row r="222" spans="1:3" ht="15">
      <c r="A222" s="213">
        <v>32599</v>
      </c>
      <c r="B222" s="209">
        <v>2.4</v>
      </c>
      <c r="C222" s="206">
        <v>2.3437500000000097E-2</v>
      </c>
    </row>
    <row r="223" spans="1:3" ht="15">
      <c r="A223" s="213">
        <v>32629</v>
      </c>
      <c r="B223" s="209">
        <v>2.2999999999999998</v>
      </c>
      <c r="C223" s="206">
        <v>2.7870680044593088E-2</v>
      </c>
    </row>
    <row r="224" spans="1:3" ht="15">
      <c r="A224" s="213">
        <v>32660</v>
      </c>
      <c r="B224" s="209">
        <v>2.2000000000000002</v>
      </c>
      <c r="C224" s="206">
        <v>2.9050279329608877E-2</v>
      </c>
    </row>
    <row r="225" spans="1:3" ht="15">
      <c r="A225" s="213">
        <v>32690</v>
      </c>
      <c r="B225" s="209">
        <v>2.2000000000000002</v>
      </c>
      <c r="C225" s="206">
        <v>3.0235162374020189E-2</v>
      </c>
    </row>
    <row r="226" spans="1:3" ht="15">
      <c r="A226" s="213">
        <v>32721</v>
      </c>
      <c r="B226" s="209">
        <v>2.2000000000000002</v>
      </c>
      <c r="C226" s="206">
        <v>2.5669642857142985E-2</v>
      </c>
    </row>
    <row r="227" spans="1:3" ht="15">
      <c r="A227" s="213">
        <v>32752</v>
      </c>
      <c r="B227" s="209">
        <v>2.2000000000000002</v>
      </c>
      <c r="C227" s="206">
        <v>2.657807308970106E-2</v>
      </c>
    </row>
    <row r="228" spans="1:3" ht="15">
      <c r="A228" s="213">
        <v>32782</v>
      </c>
      <c r="B228" s="209">
        <v>2.2000000000000002</v>
      </c>
      <c r="C228" s="206">
        <v>2.9768467475192975E-2</v>
      </c>
    </row>
    <row r="229" spans="1:3" ht="15">
      <c r="A229" s="213">
        <v>32813</v>
      </c>
      <c r="B229" s="209">
        <v>2.2000000000000002</v>
      </c>
      <c r="C229" s="206">
        <v>2.2123893805309734E-2</v>
      </c>
    </row>
    <row r="230" spans="1:3" ht="15">
      <c r="A230" s="213">
        <v>32843</v>
      </c>
      <c r="B230" s="211">
        <v>2.1</v>
      </c>
      <c r="C230" s="206">
        <v>2.6637069922308611E-2</v>
      </c>
    </row>
    <row r="231" spans="1:3" ht="15">
      <c r="A231" s="213">
        <v>32874</v>
      </c>
      <c r="B231" s="209">
        <v>2.2000000000000002</v>
      </c>
      <c r="C231" s="206">
        <v>3.3370411568409343E-2</v>
      </c>
    </row>
    <row r="232" spans="1:3" ht="15">
      <c r="A232" s="213">
        <v>32905</v>
      </c>
      <c r="B232" s="209">
        <v>2.2000000000000002</v>
      </c>
      <c r="C232" s="206">
        <v>3.6789297658862845E-2</v>
      </c>
    </row>
    <row r="233" spans="1:3" ht="15">
      <c r="A233" s="213">
        <v>32933</v>
      </c>
      <c r="B233" s="209">
        <v>2</v>
      </c>
      <c r="C233" s="206">
        <v>3.6625971143174382E-2</v>
      </c>
    </row>
    <row r="234" spans="1:3" ht="15">
      <c r="A234" s="213">
        <v>32964</v>
      </c>
      <c r="B234" s="209">
        <v>2.1</v>
      </c>
      <c r="C234" s="206">
        <v>2.6172300981461193E-2</v>
      </c>
    </row>
    <row r="235" spans="1:3" ht="15">
      <c r="A235" s="213">
        <v>32994</v>
      </c>
      <c r="B235" s="209">
        <v>2.1</v>
      </c>
      <c r="C235" s="206">
        <v>2.6030368763557389E-2</v>
      </c>
    </row>
    <row r="236" spans="1:3" ht="15">
      <c r="A236" s="213">
        <v>33025</v>
      </c>
      <c r="B236" s="209">
        <v>2.2000000000000002</v>
      </c>
      <c r="C236" s="206">
        <v>2.2801302931596185E-2</v>
      </c>
    </row>
    <row r="237" spans="1:3" ht="15">
      <c r="A237" s="213">
        <v>33055</v>
      </c>
      <c r="B237" s="209">
        <v>2.1</v>
      </c>
      <c r="C237" s="206">
        <v>2.2826086956521677E-2</v>
      </c>
    </row>
    <row r="238" spans="1:3" ht="15">
      <c r="A238" s="213">
        <v>33086</v>
      </c>
      <c r="B238" s="209">
        <v>2</v>
      </c>
      <c r="C238" s="206">
        <v>2.720348204570185E-2</v>
      </c>
    </row>
    <row r="239" spans="1:3" ht="15">
      <c r="A239" s="213">
        <v>33117</v>
      </c>
      <c r="B239" s="209">
        <v>2.1</v>
      </c>
      <c r="C239" s="206">
        <v>2.6968716289104636E-2</v>
      </c>
    </row>
    <row r="240" spans="1:3" ht="15">
      <c r="A240" s="213">
        <v>33147</v>
      </c>
      <c r="B240" s="209">
        <v>2.2000000000000002</v>
      </c>
      <c r="C240" s="206">
        <v>2.9978586723768703E-2</v>
      </c>
    </row>
    <row r="241" spans="1:3" ht="15">
      <c r="A241" s="213">
        <v>33178</v>
      </c>
      <c r="B241" s="209">
        <v>2</v>
      </c>
      <c r="C241" s="206">
        <v>3.8961038961038898E-2</v>
      </c>
    </row>
    <row r="242" spans="1:3" ht="15">
      <c r="A242" s="213">
        <v>33208</v>
      </c>
      <c r="B242" s="211">
        <v>2</v>
      </c>
      <c r="C242" s="206">
        <v>3.6756756756756818E-2</v>
      </c>
    </row>
    <row r="243" spans="1:3" ht="15">
      <c r="A243" s="213">
        <v>33239</v>
      </c>
      <c r="B243" s="209">
        <v>2</v>
      </c>
      <c r="C243" s="206">
        <v>3.9827771797631736E-2</v>
      </c>
    </row>
    <row r="244" spans="1:3" ht="15">
      <c r="A244" s="213">
        <v>33270</v>
      </c>
      <c r="B244" s="209">
        <v>2.1</v>
      </c>
      <c r="C244" s="206">
        <v>3.5483870967741908E-2</v>
      </c>
    </row>
    <row r="245" spans="1:3" ht="15">
      <c r="A245" s="213">
        <v>33298</v>
      </c>
      <c r="B245" s="209">
        <v>2.2000000000000002</v>
      </c>
      <c r="C245" s="206">
        <v>3.6402569593147659E-2</v>
      </c>
    </row>
    <row r="246" spans="1:3" ht="15">
      <c r="A246" s="213">
        <v>33329</v>
      </c>
      <c r="B246" s="209">
        <v>2.1</v>
      </c>
      <c r="C246" s="206">
        <v>3.5069075451647308E-2</v>
      </c>
    </row>
    <row r="247" spans="1:3" ht="15">
      <c r="A247" s="213">
        <v>33359</v>
      </c>
      <c r="B247" s="209">
        <v>2.1</v>
      </c>
      <c r="C247" s="206">
        <v>3.3826638477801298E-2</v>
      </c>
    </row>
    <row r="248" spans="1:3" ht="15">
      <c r="A248" s="213">
        <v>33390</v>
      </c>
      <c r="B248" s="209">
        <v>2.1</v>
      </c>
      <c r="C248" s="206">
        <v>3.5031847133757933E-2</v>
      </c>
    </row>
    <row r="249" spans="1:3" ht="15">
      <c r="A249" s="213">
        <v>33420</v>
      </c>
      <c r="B249" s="209">
        <v>2.1</v>
      </c>
      <c r="C249" s="206">
        <v>3.5069075451647308E-2</v>
      </c>
    </row>
    <row r="250" spans="1:3" ht="15">
      <c r="A250" s="213">
        <v>33451</v>
      </c>
      <c r="B250" s="209">
        <v>2.1</v>
      </c>
      <c r="C250" s="206">
        <v>3.3898305084745638E-2</v>
      </c>
    </row>
    <row r="251" spans="1:3" ht="15">
      <c r="A251" s="213">
        <v>33482</v>
      </c>
      <c r="B251" s="209">
        <v>2.1</v>
      </c>
      <c r="C251" s="206">
        <v>2.6260504201680673E-2</v>
      </c>
    </row>
    <row r="252" spans="1:3" ht="15">
      <c r="A252" s="213">
        <v>33512</v>
      </c>
      <c r="B252" s="209">
        <v>2</v>
      </c>
      <c r="C252" s="206">
        <v>2.7027027027026966E-2</v>
      </c>
    </row>
    <row r="253" spans="1:3" ht="15">
      <c r="A253" s="213">
        <v>33543</v>
      </c>
      <c r="B253" s="209">
        <v>2.1</v>
      </c>
      <c r="C253" s="206">
        <v>3.125E-2</v>
      </c>
    </row>
    <row r="254" spans="1:3" ht="15">
      <c r="A254" s="213">
        <v>33573</v>
      </c>
      <c r="B254" s="211">
        <v>2.1</v>
      </c>
      <c r="C254" s="206">
        <v>2.711157455682997E-2</v>
      </c>
    </row>
    <row r="255" spans="1:3" ht="15">
      <c r="A255" s="213">
        <v>33604</v>
      </c>
      <c r="B255" s="209">
        <v>2.1</v>
      </c>
      <c r="C255" s="206">
        <v>1.7598343685300239E-2</v>
      </c>
    </row>
    <row r="256" spans="1:3" ht="15">
      <c r="A256" s="213">
        <v>33635</v>
      </c>
      <c r="B256" s="209">
        <v>2</v>
      </c>
      <c r="C256" s="206">
        <v>1.9730010384216051E-2</v>
      </c>
    </row>
    <row r="257" spans="1:3" ht="15">
      <c r="A257" s="213">
        <v>33664</v>
      </c>
      <c r="B257" s="209">
        <v>2.1</v>
      </c>
      <c r="C257" s="206">
        <v>1.9628099173553779E-2</v>
      </c>
    </row>
    <row r="258" spans="1:3" ht="15">
      <c r="A258" s="213">
        <v>33695</v>
      </c>
      <c r="B258" s="209">
        <v>2.1</v>
      </c>
      <c r="C258" s="206">
        <v>2.3613963039014342E-2</v>
      </c>
    </row>
    <row r="259" spans="1:3" ht="15">
      <c r="A259" s="213">
        <v>33725</v>
      </c>
      <c r="B259" s="209">
        <v>2.1</v>
      </c>
      <c r="C259" s="206">
        <v>2.0449897750511249E-2</v>
      </c>
    </row>
    <row r="260" spans="1:3" ht="15">
      <c r="A260" s="213">
        <v>33756</v>
      </c>
      <c r="B260" s="209">
        <v>2.1</v>
      </c>
      <c r="C260" s="206">
        <v>2.2564102564102594E-2</v>
      </c>
    </row>
    <row r="261" spans="1:3" ht="15">
      <c r="A261" s="213">
        <v>33786</v>
      </c>
      <c r="B261" s="209">
        <v>2.1</v>
      </c>
      <c r="C261" s="206">
        <v>1.6427104722792549E-2</v>
      </c>
    </row>
    <row r="262" spans="1:3" ht="15">
      <c r="A262" s="213">
        <v>33817</v>
      </c>
      <c r="B262" s="209">
        <v>2.2000000000000002</v>
      </c>
      <c r="C262" s="206">
        <v>1.7418032786885276E-2</v>
      </c>
    </row>
    <row r="263" spans="1:3" ht="15">
      <c r="A263" s="213">
        <v>33848</v>
      </c>
      <c r="B263" s="209">
        <v>2.2000000000000002</v>
      </c>
      <c r="C263" s="206">
        <v>2.0470829068577275E-2</v>
      </c>
    </row>
    <row r="264" spans="1:3" ht="15">
      <c r="A264" s="213">
        <v>33878</v>
      </c>
      <c r="B264" s="209">
        <v>2.2000000000000002</v>
      </c>
      <c r="C264" s="206">
        <v>1.0121457489878543E-2</v>
      </c>
    </row>
    <row r="265" spans="1:3" ht="15">
      <c r="A265" s="213">
        <v>33909</v>
      </c>
      <c r="B265" s="209">
        <v>2.2999999999999998</v>
      </c>
      <c r="C265" s="206">
        <v>6.0606060606060034E-3</v>
      </c>
    </row>
    <row r="266" spans="1:3" ht="15">
      <c r="A266" s="213">
        <v>33939</v>
      </c>
      <c r="B266" s="211">
        <v>2.2999999999999998</v>
      </c>
      <c r="C266" s="206">
        <v>1.1167512690355272E-2</v>
      </c>
    </row>
    <row r="267" spans="1:3" ht="15">
      <c r="A267" s="213">
        <v>33970</v>
      </c>
      <c r="B267" s="209">
        <v>2.2999999999999998</v>
      </c>
      <c r="C267" s="206">
        <v>1.2207527975584973E-2</v>
      </c>
    </row>
    <row r="268" spans="1:3" ht="15">
      <c r="A268" s="213">
        <v>34001</v>
      </c>
      <c r="B268" s="209">
        <v>2.2999999999999998</v>
      </c>
      <c r="C268" s="206">
        <v>1.4256619144602764E-2</v>
      </c>
    </row>
    <row r="269" spans="1:3" ht="15">
      <c r="A269" s="213">
        <v>34029</v>
      </c>
      <c r="B269" s="209">
        <v>2.2999999999999998</v>
      </c>
      <c r="C269" s="206">
        <v>1.2158054711246228E-2</v>
      </c>
    </row>
    <row r="270" spans="1:3" ht="15">
      <c r="A270" s="213">
        <v>34060</v>
      </c>
      <c r="B270" s="209">
        <v>2.2999999999999998</v>
      </c>
      <c r="C270" s="206">
        <v>9.0270812437311075E-3</v>
      </c>
    </row>
    <row r="271" spans="1:3" ht="15">
      <c r="A271" s="213">
        <v>34090</v>
      </c>
      <c r="B271" s="209">
        <v>2.5</v>
      </c>
      <c r="C271" s="206">
        <v>9.0180360721443462E-3</v>
      </c>
    </row>
    <row r="272" spans="1:3" ht="15">
      <c r="A272" s="213">
        <v>34121</v>
      </c>
      <c r="B272" s="209">
        <v>2.5</v>
      </c>
      <c r="C272" s="206">
        <v>9.0270812437311075E-3</v>
      </c>
    </row>
    <row r="273" spans="1:3" ht="15">
      <c r="A273" s="213">
        <v>34151</v>
      </c>
      <c r="B273" s="209">
        <v>2.5</v>
      </c>
      <c r="C273" s="206">
        <v>1.919191919191925E-2</v>
      </c>
    </row>
    <row r="274" spans="1:3" ht="15">
      <c r="A274" s="213">
        <v>34182</v>
      </c>
      <c r="B274" s="209">
        <v>2.5</v>
      </c>
      <c r="C274" s="206">
        <v>1.8126888217522629E-2</v>
      </c>
    </row>
    <row r="275" spans="1:3" ht="15">
      <c r="A275" s="213">
        <v>34213</v>
      </c>
      <c r="B275" s="209">
        <v>2.6</v>
      </c>
      <c r="C275" s="206">
        <v>1.5045135406218655E-2</v>
      </c>
    </row>
    <row r="276" spans="1:3" ht="15">
      <c r="A276" s="213">
        <v>34243</v>
      </c>
      <c r="B276" s="209">
        <v>2.7</v>
      </c>
      <c r="C276" s="206">
        <v>1.3026052104208388E-2</v>
      </c>
    </row>
    <row r="277" spans="1:3" ht="15">
      <c r="A277" s="213">
        <v>34274</v>
      </c>
      <c r="B277" s="209">
        <v>2.7</v>
      </c>
      <c r="C277" s="206">
        <v>1.0040160642570281E-2</v>
      </c>
    </row>
    <row r="278" spans="1:3" ht="15">
      <c r="A278" s="213">
        <v>34304</v>
      </c>
      <c r="B278" s="211">
        <v>2.8</v>
      </c>
      <c r="C278" s="206">
        <v>1.1044176706827396E-2</v>
      </c>
    </row>
    <row r="279" spans="1:3" ht="15">
      <c r="A279" s="213">
        <v>34335</v>
      </c>
      <c r="B279" s="209">
        <v>2.8</v>
      </c>
      <c r="C279" s="206">
        <v>1.3065326633165801E-2</v>
      </c>
    </row>
    <row r="280" spans="1:3" ht="15">
      <c r="A280" s="213">
        <v>34366</v>
      </c>
      <c r="B280" s="209">
        <v>2.9</v>
      </c>
      <c r="C280" s="206">
        <v>1.2048192771084366E-2</v>
      </c>
    </row>
    <row r="281" spans="1:3" ht="15">
      <c r="A281" s="213">
        <v>34394</v>
      </c>
      <c r="B281" s="209">
        <v>2.9</v>
      </c>
      <c r="C281" s="206">
        <v>1.3013013013012983E-2</v>
      </c>
    </row>
    <row r="282" spans="1:3" ht="15">
      <c r="A282" s="213">
        <v>34425</v>
      </c>
      <c r="B282" s="209">
        <v>2.8</v>
      </c>
      <c r="C282" s="206">
        <v>7.9522862823062767E-3</v>
      </c>
    </row>
    <row r="283" spans="1:3" ht="15">
      <c r="A283" s="213">
        <v>34455</v>
      </c>
      <c r="B283" s="209">
        <v>2.8</v>
      </c>
      <c r="C283" s="206">
        <v>7.9443892750744507E-3</v>
      </c>
    </row>
    <row r="284" spans="1:3" ht="15">
      <c r="A284" s="213">
        <v>34486</v>
      </c>
      <c r="B284" s="209">
        <v>2.8</v>
      </c>
      <c r="C284" s="206">
        <v>4.970178926441352E-3</v>
      </c>
    </row>
    <row r="285" spans="1:3" ht="15">
      <c r="A285" s="213">
        <v>34516</v>
      </c>
      <c r="B285" s="209">
        <v>2.9</v>
      </c>
      <c r="C285" s="206">
        <v>-1.9821605550049835E-3</v>
      </c>
    </row>
    <row r="286" spans="1:3" ht="15">
      <c r="A286" s="213">
        <v>34547</v>
      </c>
      <c r="B286" s="209">
        <v>3</v>
      </c>
      <c r="C286" s="206">
        <v>0</v>
      </c>
    </row>
    <row r="287" spans="1:3" ht="15">
      <c r="A287" s="213">
        <v>34578</v>
      </c>
      <c r="B287" s="209">
        <v>3</v>
      </c>
      <c r="C287" s="206">
        <v>1.9762845849802652E-3</v>
      </c>
    </row>
    <row r="288" spans="1:3" ht="15">
      <c r="A288" s="213">
        <v>34608</v>
      </c>
      <c r="B288" s="209">
        <v>3</v>
      </c>
      <c r="C288" s="206">
        <v>7.9129574678537228E-3</v>
      </c>
    </row>
    <row r="289" spans="1:3" ht="15">
      <c r="A289" s="213">
        <v>34639</v>
      </c>
      <c r="B289" s="209">
        <v>2.9</v>
      </c>
      <c r="C289" s="206">
        <v>9.9403578528827041E-3</v>
      </c>
    </row>
    <row r="290" spans="1:3" ht="15">
      <c r="A290" s="213">
        <v>34669</v>
      </c>
      <c r="B290" s="211">
        <v>2.9</v>
      </c>
      <c r="C290" s="206">
        <v>5.958291956305802E-3</v>
      </c>
    </row>
    <row r="291" spans="1:3" ht="15">
      <c r="A291" s="213">
        <v>34700</v>
      </c>
      <c r="B291" s="209">
        <v>3</v>
      </c>
      <c r="C291" s="206">
        <v>4.96031746031746E-3</v>
      </c>
    </row>
    <row r="292" spans="1:3" ht="15">
      <c r="A292" s="213">
        <v>34731</v>
      </c>
      <c r="B292" s="209">
        <v>3</v>
      </c>
      <c r="C292" s="206">
        <v>1.9841269841270122E-3</v>
      </c>
    </row>
    <row r="293" spans="1:3" ht="15">
      <c r="A293" s="213">
        <v>34759</v>
      </c>
      <c r="B293" s="209">
        <v>3.1</v>
      </c>
      <c r="C293" s="206">
        <v>-2.9644268774703278E-3</v>
      </c>
    </row>
    <row r="294" spans="1:3" ht="15">
      <c r="A294" s="213">
        <v>34790</v>
      </c>
      <c r="B294" s="209">
        <v>3.1</v>
      </c>
      <c r="C294" s="206">
        <v>-1.972386587771231E-3</v>
      </c>
    </row>
    <row r="295" spans="1:3" ht="15">
      <c r="A295" s="213">
        <v>34820</v>
      </c>
      <c r="B295" s="209">
        <v>3</v>
      </c>
      <c r="C295" s="206">
        <v>-9.8522167487679127E-4</v>
      </c>
    </row>
    <row r="296" spans="1:3" ht="15">
      <c r="A296" s="213">
        <v>34851</v>
      </c>
      <c r="B296" s="209">
        <v>3.1</v>
      </c>
      <c r="C296" s="206">
        <v>1.9782393669634307E-3</v>
      </c>
    </row>
    <row r="297" spans="1:3" ht="15">
      <c r="A297" s="213">
        <v>34881</v>
      </c>
      <c r="B297" s="209">
        <v>3.1</v>
      </c>
      <c r="C297" s="206">
        <v>9.9304865938425343E-4</v>
      </c>
    </row>
    <row r="298" spans="1:3" ht="15">
      <c r="A298" s="213">
        <v>34912</v>
      </c>
      <c r="B298" s="209">
        <v>3.2</v>
      </c>
      <c r="C298" s="206">
        <v>-1.9782393669632902E-3</v>
      </c>
    </row>
    <row r="299" spans="1:3" ht="15">
      <c r="A299" s="213">
        <v>34943</v>
      </c>
      <c r="B299" s="209">
        <v>3.2</v>
      </c>
      <c r="C299" s="206">
        <v>9.8619329388554547E-4</v>
      </c>
    </row>
    <row r="300" spans="1:3" ht="15">
      <c r="A300" s="213">
        <v>34973</v>
      </c>
      <c r="B300" s="209">
        <v>3.2</v>
      </c>
      <c r="C300" s="206">
        <v>-6.8694798822375152E-3</v>
      </c>
    </row>
    <row r="301" spans="1:3" ht="15">
      <c r="A301" s="213">
        <v>35004</v>
      </c>
      <c r="B301" s="209">
        <v>3.4</v>
      </c>
      <c r="C301" s="206">
        <v>-6.8897637795274479E-3</v>
      </c>
    </row>
    <row r="302" spans="1:3" ht="15">
      <c r="A302" s="213">
        <v>35034</v>
      </c>
      <c r="B302" s="211">
        <v>3.4</v>
      </c>
      <c r="C302" s="206">
        <v>-3.9486673247778031E-3</v>
      </c>
    </row>
    <row r="303" spans="1:3" ht="15">
      <c r="A303" s="213">
        <v>35065</v>
      </c>
      <c r="B303" s="209">
        <v>3.5</v>
      </c>
      <c r="C303" s="206">
        <v>-4.9358341559723592E-3</v>
      </c>
    </row>
    <row r="304" spans="1:3" ht="15">
      <c r="A304" s="213">
        <v>35096</v>
      </c>
      <c r="B304" s="209">
        <v>3.4</v>
      </c>
      <c r="C304" s="206">
        <v>-3.9603960396040168E-3</v>
      </c>
    </row>
    <row r="305" spans="1:3" ht="15">
      <c r="A305" s="213">
        <v>35125</v>
      </c>
      <c r="B305" s="209">
        <v>3.2</v>
      </c>
      <c r="C305" s="206">
        <v>-9.9108027750256225E-4</v>
      </c>
    </row>
    <row r="306" spans="1:3" ht="15">
      <c r="A306" s="213">
        <v>35156</v>
      </c>
      <c r="B306" s="209">
        <v>3.4</v>
      </c>
      <c r="C306" s="206">
        <v>1.9762845849802652E-3</v>
      </c>
    </row>
    <row r="307" spans="1:3" ht="15">
      <c r="A307" s="213">
        <v>35186</v>
      </c>
      <c r="B307" s="209">
        <v>3.4</v>
      </c>
      <c r="C307" s="206">
        <v>1.9723865877710909E-3</v>
      </c>
    </row>
    <row r="308" spans="1:3" ht="15">
      <c r="A308" s="213">
        <v>35217</v>
      </c>
      <c r="B308" s="209">
        <v>3.4</v>
      </c>
      <c r="C308" s="206">
        <v>0</v>
      </c>
    </row>
    <row r="309" spans="1:3" ht="15">
      <c r="A309" s="213">
        <v>35247</v>
      </c>
      <c r="B309" s="209">
        <v>3.4</v>
      </c>
      <c r="C309" s="206">
        <v>3.9682539682540244E-3</v>
      </c>
    </row>
    <row r="310" spans="1:3" ht="15">
      <c r="A310" s="213">
        <v>35278</v>
      </c>
      <c r="B310" s="209">
        <v>3.3</v>
      </c>
      <c r="C310" s="206">
        <v>1.9821605550048426E-3</v>
      </c>
    </row>
    <row r="311" spans="1:3" ht="15">
      <c r="A311" s="213">
        <v>35309</v>
      </c>
      <c r="B311" s="209">
        <v>3.3</v>
      </c>
      <c r="C311" s="206">
        <v>0</v>
      </c>
    </row>
    <row r="312" spans="1:3" ht="15">
      <c r="A312" s="213">
        <v>35339</v>
      </c>
      <c r="B312" s="209">
        <v>3.4</v>
      </c>
      <c r="C312" s="206">
        <v>4.940711462450593E-3</v>
      </c>
    </row>
    <row r="313" spans="1:3" ht="15">
      <c r="A313" s="213">
        <v>35370</v>
      </c>
      <c r="B313" s="209">
        <v>3.3</v>
      </c>
      <c r="C313" s="206">
        <v>4.9554013875123884E-3</v>
      </c>
    </row>
    <row r="314" spans="1:3" ht="15">
      <c r="A314" s="213">
        <v>35400</v>
      </c>
      <c r="B314" s="211">
        <v>3.4</v>
      </c>
      <c r="C314" s="206">
        <v>5.9464816650148097E-3</v>
      </c>
    </row>
    <row r="315" spans="1:3" ht="15">
      <c r="A315" s="213">
        <v>35431</v>
      </c>
      <c r="B315" s="209">
        <v>3.3</v>
      </c>
      <c r="C315" s="206">
        <v>5.9523809523810371E-3</v>
      </c>
    </row>
    <row r="316" spans="1:3" ht="15">
      <c r="A316" s="213">
        <v>35462</v>
      </c>
      <c r="B316" s="209">
        <v>3.4</v>
      </c>
      <c r="C316" s="206">
        <v>5.9642147117297071E-3</v>
      </c>
    </row>
    <row r="317" spans="1:3" ht="15">
      <c r="A317" s="213">
        <v>35490</v>
      </c>
      <c r="B317" s="209">
        <v>3.3</v>
      </c>
      <c r="C317" s="206">
        <v>4.96031746031746E-3</v>
      </c>
    </row>
    <row r="318" spans="1:3" ht="15">
      <c r="A318" s="213">
        <v>35521</v>
      </c>
      <c r="B318" s="209">
        <v>3.2</v>
      </c>
      <c r="C318" s="206">
        <v>1.9723865877712032E-2</v>
      </c>
    </row>
    <row r="319" spans="1:3" ht="15">
      <c r="A319" s="213">
        <v>35551</v>
      </c>
      <c r="B319" s="209">
        <v>3.4</v>
      </c>
      <c r="C319" s="206">
        <v>1.968503937007874E-2</v>
      </c>
    </row>
    <row r="320" spans="1:3" ht="15">
      <c r="A320" s="213">
        <v>35582</v>
      </c>
      <c r="B320" s="209">
        <v>3.4</v>
      </c>
      <c r="C320" s="206">
        <v>2.2704837117472825E-2</v>
      </c>
    </row>
    <row r="321" spans="1:3" ht="15">
      <c r="A321" s="213">
        <v>35612</v>
      </c>
      <c r="B321" s="209">
        <v>3.4</v>
      </c>
      <c r="C321" s="206">
        <v>1.9762845849802372E-2</v>
      </c>
    </row>
    <row r="322" spans="1:3" ht="15">
      <c r="A322" s="213">
        <v>35643</v>
      </c>
      <c r="B322" s="209">
        <v>3.4</v>
      </c>
      <c r="C322" s="206">
        <v>2.1760633036597459E-2</v>
      </c>
    </row>
    <row r="323" spans="1:3" ht="15">
      <c r="A323" s="213">
        <v>35674</v>
      </c>
      <c r="B323" s="209">
        <v>3.5</v>
      </c>
      <c r="C323" s="206">
        <v>2.4630541871921183E-2</v>
      </c>
    </row>
    <row r="324" spans="1:3" ht="15">
      <c r="A324" s="213">
        <v>35704</v>
      </c>
      <c r="B324" s="209">
        <v>3.5</v>
      </c>
      <c r="C324" s="206">
        <v>2.5565388397246747E-2</v>
      </c>
    </row>
    <row r="325" spans="1:3" ht="15">
      <c r="A325" s="213">
        <v>35735</v>
      </c>
      <c r="B325" s="209">
        <v>3.5</v>
      </c>
      <c r="C325" s="206">
        <v>2.169625246548312E-2</v>
      </c>
    </row>
    <row r="326" spans="1:3" ht="15">
      <c r="A326" s="213">
        <v>35765</v>
      </c>
      <c r="B326" s="211">
        <v>3.5</v>
      </c>
      <c r="C326" s="206">
        <v>1.8719211822660155E-2</v>
      </c>
    </row>
    <row r="327" spans="1:3" ht="15">
      <c r="A327" s="213">
        <v>35796</v>
      </c>
      <c r="B327" s="209">
        <v>3.6</v>
      </c>
      <c r="C327" s="206">
        <v>1.8737672583826345E-2</v>
      </c>
    </row>
    <row r="328" spans="1:3" ht="15">
      <c r="A328" s="213">
        <v>35827</v>
      </c>
      <c r="B328" s="209">
        <v>3.6</v>
      </c>
      <c r="C328" s="206">
        <v>1.9762845849802372E-2</v>
      </c>
    </row>
    <row r="329" spans="1:3" ht="15">
      <c r="A329" s="213">
        <v>35855</v>
      </c>
      <c r="B329" s="209">
        <v>3.8</v>
      </c>
      <c r="C329" s="206">
        <v>2.2704837117472825E-2</v>
      </c>
    </row>
    <row r="330" spans="1:3" ht="15">
      <c r="A330" s="213">
        <v>35886</v>
      </c>
      <c r="B330" s="209">
        <v>4</v>
      </c>
      <c r="C330" s="206">
        <v>3.8684719535782537E-3</v>
      </c>
    </row>
    <row r="331" spans="1:3" ht="15">
      <c r="A331" s="213">
        <v>35916</v>
      </c>
      <c r="B331" s="209">
        <v>4.0999999999999996</v>
      </c>
      <c r="C331" s="206">
        <v>4.8262548262548262E-3</v>
      </c>
    </row>
    <row r="332" spans="1:3" ht="15">
      <c r="A332" s="213">
        <v>35947</v>
      </c>
      <c r="B332" s="209">
        <v>4.0999999999999996</v>
      </c>
      <c r="C332" s="206">
        <v>9.6525096525104756E-4</v>
      </c>
    </row>
    <row r="333" spans="1:3" ht="15">
      <c r="A333" s="213">
        <v>35977</v>
      </c>
      <c r="B333" s="209">
        <v>4.0999999999999996</v>
      </c>
      <c r="C333" s="206">
        <v>-9.6899224806209811E-4</v>
      </c>
    </row>
    <row r="334" spans="1:3" ht="15">
      <c r="A334" s="213">
        <v>36008</v>
      </c>
      <c r="B334" s="209">
        <v>4.4000000000000004</v>
      </c>
      <c r="C334" s="206">
        <v>-2.9041626331074268E-3</v>
      </c>
    </row>
    <row r="335" spans="1:3" ht="15">
      <c r="A335" s="213">
        <v>36039</v>
      </c>
      <c r="B335" s="209">
        <v>4.3</v>
      </c>
      <c r="C335" s="206">
        <v>-1.9230769230769505E-3</v>
      </c>
    </row>
    <row r="336" spans="1:3" ht="15">
      <c r="A336" s="213">
        <v>36069</v>
      </c>
      <c r="B336" s="209">
        <v>4.3</v>
      </c>
      <c r="C336" s="206">
        <v>1.9175455417066428E-3</v>
      </c>
    </row>
    <row r="337" spans="1:3" ht="15">
      <c r="A337" s="213">
        <v>36100</v>
      </c>
      <c r="B337" s="209">
        <v>4.5</v>
      </c>
      <c r="C337" s="206">
        <v>7.7220077220078323E-3</v>
      </c>
    </row>
    <row r="338" spans="1:3" ht="15">
      <c r="A338" s="213">
        <v>36130</v>
      </c>
      <c r="B338" s="211">
        <v>4.4000000000000004</v>
      </c>
      <c r="C338" s="206">
        <v>5.8027079303674496E-3</v>
      </c>
    </row>
    <row r="339" spans="1:3" ht="15">
      <c r="A339" s="213">
        <v>36161</v>
      </c>
      <c r="B339" s="209">
        <v>4.5</v>
      </c>
      <c r="C339" s="206">
        <v>1.9361084220716636E-3</v>
      </c>
    </row>
    <row r="340" spans="1:3" ht="15">
      <c r="A340" s="213">
        <v>36192</v>
      </c>
      <c r="B340" s="209">
        <v>4.5999999999999996</v>
      </c>
      <c r="C340" s="206">
        <v>-9.6899224806209811E-4</v>
      </c>
    </row>
    <row r="341" spans="1:3" ht="15">
      <c r="A341" s="213">
        <v>36220</v>
      </c>
      <c r="B341" s="209">
        <v>4.7</v>
      </c>
      <c r="C341" s="206">
        <v>-3.8610038610037791E-3</v>
      </c>
    </row>
    <row r="342" spans="1:3" ht="15">
      <c r="A342" s="213">
        <v>36251</v>
      </c>
      <c r="B342" s="209">
        <v>4.7</v>
      </c>
      <c r="C342" s="206">
        <v>-9.6339113680148666E-4</v>
      </c>
    </row>
    <row r="343" spans="1:3" ht="15">
      <c r="A343" s="213">
        <v>36281</v>
      </c>
      <c r="B343" s="209">
        <v>4.7</v>
      </c>
      <c r="C343" s="206">
        <v>-3.842459173871196E-3</v>
      </c>
    </row>
    <row r="344" spans="1:3" ht="15">
      <c r="A344" s="213">
        <v>36312</v>
      </c>
      <c r="B344" s="209">
        <v>4.8</v>
      </c>
      <c r="C344" s="206">
        <v>-2.8929604628736465E-3</v>
      </c>
    </row>
    <row r="345" spans="1:3" ht="15">
      <c r="A345" s="213">
        <v>36342</v>
      </c>
      <c r="B345" s="209">
        <v>4.8</v>
      </c>
      <c r="C345" s="206">
        <v>-9.6993210475261225E-4</v>
      </c>
    </row>
    <row r="346" spans="1:3" ht="15">
      <c r="A346" s="213">
        <v>36373</v>
      </c>
      <c r="B346" s="209">
        <v>4.7</v>
      </c>
      <c r="C346" s="206">
        <v>2.9126213592232733E-3</v>
      </c>
    </row>
    <row r="347" spans="1:3" ht="15">
      <c r="A347" s="213">
        <v>36404</v>
      </c>
      <c r="B347" s="209">
        <v>4.5999999999999996</v>
      </c>
      <c r="C347" s="206">
        <v>-1.9267822736031104E-3</v>
      </c>
    </row>
    <row r="348" spans="1:3" ht="15">
      <c r="A348" s="213">
        <v>36434</v>
      </c>
      <c r="B348" s="209">
        <v>4.5999999999999996</v>
      </c>
      <c r="C348" s="206">
        <v>-6.6985645933014624E-3</v>
      </c>
    </row>
    <row r="349" spans="1:3" ht="15">
      <c r="A349" s="213">
        <v>36465</v>
      </c>
      <c r="B349" s="209">
        <v>4.5999999999999996</v>
      </c>
      <c r="C349" s="206">
        <v>-1.1494252873563244E-2</v>
      </c>
    </row>
    <row r="350" spans="1:3" ht="15">
      <c r="A350" s="213">
        <v>36495</v>
      </c>
      <c r="B350" s="211">
        <v>4.7</v>
      </c>
      <c r="C350" s="206">
        <v>-1.0576923076923022E-2</v>
      </c>
    </row>
    <row r="351" spans="1:3" ht="15">
      <c r="A351" s="213">
        <v>36526</v>
      </c>
      <c r="B351" s="209">
        <v>4.7</v>
      </c>
      <c r="C351" s="206">
        <v>-6.7632850241546166E-3</v>
      </c>
    </row>
    <row r="352" spans="1:3" ht="15">
      <c r="A352" s="213">
        <v>36557</v>
      </c>
      <c r="B352" s="209">
        <v>4.9000000000000004</v>
      </c>
      <c r="C352" s="206">
        <v>-5.8195926285159487E-3</v>
      </c>
    </row>
    <row r="353" spans="1:3" ht="15">
      <c r="A353" s="213">
        <v>36586</v>
      </c>
      <c r="B353" s="209">
        <v>4.9000000000000004</v>
      </c>
      <c r="C353" s="206">
        <v>-4.8449612403100775E-3</v>
      </c>
    </row>
    <row r="354" spans="1:3" ht="15">
      <c r="A354" s="213">
        <v>36617</v>
      </c>
      <c r="B354" s="209">
        <v>4.8</v>
      </c>
      <c r="C354" s="206">
        <v>-7.71456123432977E-3</v>
      </c>
    </row>
    <row r="355" spans="1:3" ht="15">
      <c r="A355" s="213">
        <v>36647</v>
      </c>
      <c r="B355" s="209">
        <v>4.5999999999999996</v>
      </c>
      <c r="C355" s="206">
        <v>-6.7502410800386005E-3</v>
      </c>
    </row>
    <row r="356" spans="1:3" ht="15">
      <c r="A356" s="213">
        <v>36678</v>
      </c>
      <c r="B356" s="209">
        <v>4.7</v>
      </c>
      <c r="C356" s="206">
        <v>-5.8027079303675866E-3</v>
      </c>
    </row>
    <row r="357" spans="1:3" ht="15">
      <c r="A357" s="213">
        <v>36708</v>
      </c>
      <c r="B357" s="209">
        <v>4.7</v>
      </c>
      <c r="C357" s="206">
        <v>-4.8543689320388345E-3</v>
      </c>
    </row>
    <row r="358" spans="1:3" ht="15">
      <c r="A358" s="213">
        <v>36739</v>
      </c>
      <c r="B358" s="209">
        <v>4.5999999999999996</v>
      </c>
      <c r="C358" s="206">
        <v>-4.8402710551790898E-3</v>
      </c>
    </row>
    <row r="359" spans="1:3" ht="15">
      <c r="A359" s="213">
        <v>36770</v>
      </c>
      <c r="B359" s="209">
        <v>4.7</v>
      </c>
      <c r="C359" s="206">
        <v>-8.6872586872586057E-3</v>
      </c>
    </row>
    <row r="360" spans="1:3" ht="15">
      <c r="A360" s="213">
        <v>36800</v>
      </c>
      <c r="B360" s="209">
        <v>4.7</v>
      </c>
      <c r="C360" s="206">
        <v>-1.0597302504816901E-2</v>
      </c>
    </row>
    <row r="361" spans="1:3" ht="15">
      <c r="A361" s="213">
        <v>36831</v>
      </c>
      <c r="B361" s="209">
        <v>4.7</v>
      </c>
      <c r="C361" s="206">
        <v>-7.7519379844960962E-3</v>
      </c>
    </row>
    <row r="362" spans="1:3" ht="15">
      <c r="A362" s="213">
        <v>36861</v>
      </c>
      <c r="B362" s="211">
        <v>4.8</v>
      </c>
      <c r="C362" s="206">
        <v>-3.8872691933916972E-3</v>
      </c>
    </row>
    <row r="363" spans="1:3" ht="15">
      <c r="A363" s="213">
        <v>36892</v>
      </c>
      <c r="B363" s="209">
        <v>4.8</v>
      </c>
      <c r="C363" s="206">
        <v>-2.9182879377431629E-3</v>
      </c>
    </row>
    <row r="364" spans="1:3" ht="15">
      <c r="A364" s="213">
        <v>36923</v>
      </c>
      <c r="B364" s="209">
        <v>4.7</v>
      </c>
      <c r="C364" s="206">
        <v>-3.9024390243902994E-3</v>
      </c>
    </row>
    <row r="365" spans="1:3" ht="15">
      <c r="A365" s="213">
        <v>36951</v>
      </c>
      <c r="B365" s="209">
        <v>4.8</v>
      </c>
      <c r="C365" s="206">
        <v>-7.7896786757545976E-3</v>
      </c>
    </row>
    <row r="366" spans="1:3" ht="15">
      <c r="A366" s="213">
        <v>36982</v>
      </c>
      <c r="B366" s="209">
        <v>4.8</v>
      </c>
      <c r="C366" s="206">
        <v>-7.7745383867833945E-3</v>
      </c>
    </row>
    <row r="367" spans="1:3" ht="15">
      <c r="A367" s="213">
        <v>37012</v>
      </c>
      <c r="B367" s="209">
        <v>4.9000000000000004</v>
      </c>
      <c r="C367" s="206">
        <v>-7.7669902912621087E-3</v>
      </c>
    </row>
    <row r="368" spans="1:3" ht="15">
      <c r="A368" s="213">
        <v>37043</v>
      </c>
      <c r="B368" s="209">
        <v>5</v>
      </c>
      <c r="C368" s="206">
        <v>-8.7548638132294888E-3</v>
      </c>
    </row>
    <row r="369" spans="1:3" ht="15">
      <c r="A369" s="213">
        <v>37073</v>
      </c>
      <c r="B369" s="209">
        <v>5</v>
      </c>
      <c r="C369" s="206">
        <v>-8.7804878048781034E-3</v>
      </c>
    </row>
    <row r="370" spans="1:3" ht="15">
      <c r="A370" s="213">
        <v>37104</v>
      </c>
      <c r="B370" s="209">
        <v>5.0999999999999996</v>
      </c>
      <c r="C370" s="206">
        <v>-7.7821011673151474E-3</v>
      </c>
    </row>
    <row r="371" spans="1:3" ht="15">
      <c r="A371" s="213">
        <v>37135</v>
      </c>
      <c r="B371" s="209">
        <v>5.3</v>
      </c>
      <c r="C371" s="206">
        <v>-8.7633885102240076E-3</v>
      </c>
    </row>
    <row r="372" spans="1:3" ht="15">
      <c r="A372" s="213">
        <v>37165</v>
      </c>
      <c r="B372" s="209">
        <v>5.3</v>
      </c>
      <c r="C372" s="206">
        <v>-8.7633885102240076E-3</v>
      </c>
    </row>
    <row r="373" spans="1:3" ht="15">
      <c r="A373" s="213">
        <v>37196</v>
      </c>
      <c r="B373" s="209">
        <v>5.4</v>
      </c>
      <c r="C373" s="206">
        <v>-1.0742187500000083E-2</v>
      </c>
    </row>
    <row r="374" spans="1:3" ht="15">
      <c r="A374" s="213">
        <v>37226</v>
      </c>
      <c r="B374" s="211">
        <v>5.4</v>
      </c>
      <c r="C374" s="206">
        <v>-1.2682926829268266E-2</v>
      </c>
    </row>
    <row r="375" spans="1:3" ht="15">
      <c r="A375" s="213">
        <v>37257</v>
      </c>
      <c r="B375" s="209">
        <v>5.2</v>
      </c>
      <c r="C375" s="206">
        <v>-1.4634146341463415E-2</v>
      </c>
    </row>
    <row r="376" spans="1:3" ht="15">
      <c r="A376" s="213">
        <v>37288</v>
      </c>
      <c r="B376" s="209">
        <v>5.3</v>
      </c>
      <c r="C376" s="206">
        <v>-1.5670910871694362E-2</v>
      </c>
    </row>
    <row r="377" spans="1:3" ht="15">
      <c r="A377" s="213">
        <v>37316</v>
      </c>
      <c r="B377" s="209">
        <v>5.3</v>
      </c>
      <c r="C377" s="206">
        <v>-1.1776251226692864E-2</v>
      </c>
    </row>
    <row r="378" spans="1:3" ht="15">
      <c r="A378" s="213">
        <v>37347</v>
      </c>
      <c r="B378" s="209">
        <v>5.3</v>
      </c>
      <c r="C378" s="206">
        <v>-1.0773751224289857E-2</v>
      </c>
    </row>
    <row r="379" spans="1:3" ht="15">
      <c r="A379" s="213">
        <v>37377</v>
      </c>
      <c r="B379" s="209">
        <v>5.4</v>
      </c>
      <c r="C379" s="206">
        <v>-8.8062622309198202E-3</v>
      </c>
    </row>
    <row r="380" spans="1:3" ht="15">
      <c r="A380" s="213">
        <v>37408</v>
      </c>
      <c r="B380" s="209">
        <v>5.5</v>
      </c>
      <c r="C380" s="206">
        <v>-6.8694798822375152E-3</v>
      </c>
    </row>
    <row r="381" spans="1:3" ht="15">
      <c r="A381" s="213">
        <v>37438</v>
      </c>
      <c r="B381" s="209">
        <v>5.4</v>
      </c>
      <c r="C381" s="206">
        <v>-7.8740157480314682E-3</v>
      </c>
    </row>
    <row r="382" spans="1:3" ht="15">
      <c r="A382" s="213">
        <v>37469</v>
      </c>
      <c r="B382" s="209">
        <v>5.5</v>
      </c>
      <c r="C382" s="206">
        <v>-8.8235294117647613E-3</v>
      </c>
    </row>
    <row r="383" spans="1:3" ht="15">
      <c r="A383" s="213">
        <v>37500</v>
      </c>
      <c r="B383" s="209">
        <v>5.4</v>
      </c>
      <c r="C383" s="206">
        <v>-6.8762278978389277E-3</v>
      </c>
    </row>
    <row r="384" spans="1:3" ht="15">
      <c r="A384" s="213">
        <v>37530</v>
      </c>
      <c r="B384" s="209">
        <v>5.4</v>
      </c>
      <c r="C384" s="206">
        <v>-8.8408644400785018E-3</v>
      </c>
    </row>
    <row r="385" spans="1:3" ht="15">
      <c r="A385" s="213">
        <v>37561</v>
      </c>
      <c r="B385" s="209">
        <v>5.2</v>
      </c>
      <c r="C385" s="206">
        <v>-3.9486673247778031E-3</v>
      </c>
    </row>
    <row r="386" spans="1:3" ht="15">
      <c r="A386" s="213">
        <v>37591</v>
      </c>
      <c r="B386" s="211">
        <v>5.4</v>
      </c>
      <c r="C386" s="206">
        <v>-2.9644268774703278E-3</v>
      </c>
    </row>
    <row r="387" spans="1:3" ht="15">
      <c r="A387" s="213">
        <v>37622</v>
      </c>
      <c r="B387" s="209">
        <v>5.4</v>
      </c>
      <c r="C387" s="206">
        <v>-3.9603960396040168E-3</v>
      </c>
    </row>
    <row r="388" spans="1:3" ht="15">
      <c r="A388" s="213">
        <v>37653</v>
      </c>
      <c r="B388" s="209">
        <v>5.2</v>
      </c>
      <c r="C388" s="206">
        <v>-1.9900497512438092E-3</v>
      </c>
    </row>
    <row r="389" spans="1:3" ht="15">
      <c r="A389" s="213">
        <v>37681</v>
      </c>
      <c r="B389" s="209">
        <v>5.4</v>
      </c>
      <c r="C389" s="206">
        <v>-9.9304865938439437E-4</v>
      </c>
    </row>
    <row r="390" spans="1:3" ht="15">
      <c r="A390" s="213">
        <v>37712</v>
      </c>
      <c r="B390" s="209">
        <v>5.5</v>
      </c>
      <c r="C390" s="206">
        <v>-9.9009900990093373E-4</v>
      </c>
    </row>
    <row r="391" spans="1:3" ht="15">
      <c r="A391" s="213">
        <v>37742</v>
      </c>
      <c r="B391" s="209">
        <v>5.4</v>
      </c>
      <c r="C391" s="206">
        <v>-1.9743336623889718E-3</v>
      </c>
    </row>
    <row r="392" spans="1:3" ht="15">
      <c r="A392" s="213">
        <v>37773</v>
      </c>
      <c r="B392" s="209">
        <v>5.4</v>
      </c>
      <c r="C392" s="206">
        <v>-3.9525691699605304E-3</v>
      </c>
    </row>
    <row r="393" spans="1:3" ht="15">
      <c r="A393" s="213">
        <v>37803</v>
      </c>
      <c r="B393" s="209">
        <v>5.2</v>
      </c>
      <c r="C393" s="206">
        <v>-1.9841269841270122E-3</v>
      </c>
    </row>
    <row r="394" spans="1:3" ht="15">
      <c r="A394" s="213">
        <v>37834</v>
      </c>
      <c r="B394" s="209">
        <v>5.0999999999999996</v>
      </c>
      <c r="C394" s="206">
        <v>-2.9673590504450758E-3</v>
      </c>
    </row>
    <row r="395" spans="1:3" ht="15">
      <c r="A395" s="213">
        <v>37865</v>
      </c>
      <c r="B395" s="209">
        <v>5.2</v>
      </c>
      <c r="C395" s="206">
        <v>-1.9782393669632902E-3</v>
      </c>
    </row>
    <row r="396" spans="1:3" ht="15">
      <c r="A396" s="213">
        <v>37895</v>
      </c>
      <c r="B396" s="209">
        <v>5.0999999999999996</v>
      </c>
      <c r="C396" s="206">
        <v>0</v>
      </c>
    </row>
    <row r="397" spans="1:3" ht="15">
      <c r="A397" s="213">
        <v>37926</v>
      </c>
      <c r="B397" s="209">
        <v>5.0999999999999996</v>
      </c>
      <c r="C397" s="206">
        <v>-4.9554013875123884E-3</v>
      </c>
    </row>
    <row r="398" spans="1:3" ht="15">
      <c r="A398" s="213">
        <v>37956</v>
      </c>
      <c r="B398" s="211">
        <v>4.9000000000000004</v>
      </c>
      <c r="C398" s="206">
        <v>-3.9643211100099671E-3</v>
      </c>
    </row>
    <row r="399" spans="1:3" ht="15">
      <c r="A399" s="213">
        <v>37987</v>
      </c>
      <c r="B399" s="209">
        <v>4.9000000000000004</v>
      </c>
      <c r="C399" s="206">
        <v>-2.9821073558647829E-3</v>
      </c>
    </row>
    <row r="400" spans="1:3" ht="15">
      <c r="A400" s="213">
        <v>38018</v>
      </c>
      <c r="B400" s="209">
        <v>5</v>
      </c>
      <c r="C400" s="206">
        <v>0</v>
      </c>
    </row>
    <row r="401" spans="1:3" ht="15">
      <c r="A401" s="213">
        <v>38047</v>
      </c>
      <c r="B401" s="209">
        <v>4.8</v>
      </c>
      <c r="C401" s="206">
        <v>-9.940357852882139E-4</v>
      </c>
    </row>
    <row r="402" spans="1:3" ht="15">
      <c r="A402" s="213">
        <v>38078</v>
      </c>
      <c r="B402" s="209">
        <v>4.8</v>
      </c>
      <c r="C402" s="206">
        <v>-3.9643211100099671E-3</v>
      </c>
    </row>
    <row r="403" spans="1:3" ht="15">
      <c r="A403" s="213">
        <v>38108</v>
      </c>
      <c r="B403" s="209">
        <v>4.7</v>
      </c>
      <c r="C403" s="206">
        <v>-4.9455984174085069E-3</v>
      </c>
    </row>
    <row r="404" spans="1:3" ht="15">
      <c r="A404" s="213">
        <v>38139</v>
      </c>
      <c r="B404" s="209">
        <v>4.7</v>
      </c>
      <c r="C404" s="206">
        <v>0</v>
      </c>
    </row>
    <row r="405" spans="1:3" ht="15">
      <c r="A405" s="213">
        <v>38169</v>
      </c>
      <c r="B405" s="209">
        <v>4.9000000000000004</v>
      </c>
      <c r="C405" s="206">
        <v>-9.940357852882139E-4</v>
      </c>
    </row>
    <row r="406" spans="1:3" ht="15">
      <c r="A406" s="213">
        <v>38200</v>
      </c>
      <c r="B406" s="209">
        <v>4.8</v>
      </c>
      <c r="C406" s="206">
        <v>-1.9841269841270122E-3</v>
      </c>
    </row>
    <row r="407" spans="1:3" ht="15">
      <c r="A407" s="213">
        <v>38231</v>
      </c>
      <c r="B407" s="209">
        <v>4.5999999999999996</v>
      </c>
      <c r="C407" s="206">
        <v>0</v>
      </c>
    </row>
    <row r="408" spans="1:3" ht="15">
      <c r="A408" s="213">
        <v>38261</v>
      </c>
      <c r="B408" s="209">
        <v>4.5999999999999996</v>
      </c>
      <c r="C408" s="206">
        <v>4.9554013875123884E-3</v>
      </c>
    </row>
    <row r="409" spans="1:3" ht="15">
      <c r="A409" s="213">
        <v>38292</v>
      </c>
      <c r="B409" s="209">
        <v>4.5</v>
      </c>
      <c r="C409" s="206">
        <v>7.9681274900398127E-3</v>
      </c>
    </row>
    <row r="410" spans="1:3" ht="15">
      <c r="A410" s="213">
        <v>38322</v>
      </c>
      <c r="B410" s="211">
        <v>4.5</v>
      </c>
      <c r="C410" s="206">
        <v>1.9900497512438092E-3</v>
      </c>
    </row>
    <row r="411" spans="1:3" ht="15">
      <c r="A411" s="213">
        <v>38353</v>
      </c>
      <c r="B411" s="209">
        <v>4.5</v>
      </c>
      <c r="C411" s="206">
        <v>1.9940179461615439E-3</v>
      </c>
    </row>
    <row r="412" spans="1:3" ht="15">
      <c r="A412" s="213">
        <v>38384</v>
      </c>
      <c r="B412" s="209">
        <v>4.5999999999999996</v>
      </c>
      <c r="C412" s="206">
        <v>-9.9700897308070105E-4</v>
      </c>
    </row>
    <row r="413" spans="1:3" ht="15">
      <c r="A413" s="213">
        <v>38412</v>
      </c>
      <c r="B413" s="209">
        <v>4.5</v>
      </c>
      <c r="C413" s="206">
        <v>0</v>
      </c>
    </row>
    <row r="414" spans="1:3" ht="15">
      <c r="A414" s="213">
        <v>38443</v>
      </c>
      <c r="B414" s="209">
        <v>4.5</v>
      </c>
      <c r="C414" s="206">
        <v>9.9502487562183389E-4</v>
      </c>
    </row>
    <row r="415" spans="1:3" ht="15">
      <c r="A415" s="213">
        <v>38473</v>
      </c>
      <c r="B415" s="209">
        <v>4.5</v>
      </c>
      <c r="C415" s="206">
        <v>9.9403578528835528E-4</v>
      </c>
    </row>
    <row r="416" spans="1:3" ht="15">
      <c r="A416" s="213">
        <v>38504</v>
      </c>
      <c r="B416" s="209">
        <v>4.3</v>
      </c>
      <c r="C416" s="206">
        <v>-4.96031746031746E-3</v>
      </c>
    </row>
    <row r="417" spans="1:3" ht="15">
      <c r="A417" s="213">
        <v>38534</v>
      </c>
      <c r="B417" s="209">
        <v>4.4000000000000004</v>
      </c>
      <c r="C417" s="206">
        <v>-2.9850746268656435E-3</v>
      </c>
    </row>
    <row r="418" spans="1:3" ht="15">
      <c r="A418" s="213">
        <v>38565</v>
      </c>
      <c r="B418" s="209">
        <v>4.3</v>
      </c>
      <c r="C418" s="206">
        <v>-2.9821073558647829E-3</v>
      </c>
    </row>
    <row r="419" spans="1:3" ht="15">
      <c r="A419" s="213">
        <v>38596</v>
      </c>
      <c r="B419" s="209">
        <v>4.2</v>
      </c>
      <c r="C419" s="206">
        <v>-2.9732408325075458E-3</v>
      </c>
    </row>
    <row r="420" spans="1:3" ht="15">
      <c r="A420" s="213">
        <v>38626</v>
      </c>
      <c r="B420" s="209">
        <v>4.4000000000000004</v>
      </c>
      <c r="C420" s="206">
        <v>-7.889546351084924E-3</v>
      </c>
    </row>
    <row r="421" spans="1:3" ht="15">
      <c r="A421" s="213">
        <v>38657</v>
      </c>
      <c r="B421" s="209">
        <v>4.5</v>
      </c>
      <c r="C421" s="206">
        <v>-9.881422924901186E-3</v>
      </c>
    </row>
    <row r="422" spans="1:3" ht="15">
      <c r="A422" s="213">
        <v>38687</v>
      </c>
      <c r="B422" s="211">
        <v>4.4000000000000004</v>
      </c>
      <c r="C422" s="206">
        <v>-3.9721946375372956E-3</v>
      </c>
    </row>
    <row r="423" spans="1:3" ht="15">
      <c r="A423" s="213">
        <v>38718</v>
      </c>
      <c r="B423" s="209">
        <v>4.4000000000000004</v>
      </c>
      <c r="C423" s="206">
        <v>-9.9502487562183389E-4</v>
      </c>
    </row>
    <row r="424" spans="1:3" ht="15">
      <c r="A424" s="213">
        <v>38749</v>
      </c>
      <c r="B424" s="209">
        <v>4.0999999999999996</v>
      </c>
      <c r="C424" s="206">
        <v>-9.980039920160532E-4</v>
      </c>
    </row>
    <row r="425" spans="1:3" ht="15">
      <c r="A425" s="213">
        <v>38777</v>
      </c>
      <c r="B425" s="209">
        <v>4.0999999999999996</v>
      </c>
      <c r="C425" s="206">
        <v>-1.9900497512438092E-3</v>
      </c>
    </row>
    <row r="426" spans="1:3" ht="15">
      <c r="A426" s="213">
        <v>38808</v>
      </c>
      <c r="B426" s="209">
        <v>4.0999999999999996</v>
      </c>
      <c r="C426" s="206">
        <v>-9.940357852882139E-4</v>
      </c>
    </row>
    <row r="427" spans="1:3" ht="15">
      <c r="A427" s="213">
        <v>38838</v>
      </c>
      <c r="B427" s="209">
        <v>4.0999999999999996</v>
      </c>
      <c r="C427" s="206">
        <v>9.9304865938425343E-4</v>
      </c>
    </row>
    <row r="428" spans="1:3" ht="15">
      <c r="A428" s="213">
        <v>38869</v>
      </c>
      <c r="B428" s="209">
        <v>4.2</v>
      </c>
      <c r="C428" s="206">
        <v>4.9850448654037887E-3</v>
      </c>
    </row>
    <row r="429" spans="1:3" ht="15">
      <c r="A429" s="213">
        <v>38899</v>
      </c>
      <c r="B429" s="209">
        <v>4.0999999999999996</v>
      </c>
      <c r="C429" s="206">
        <v>2.9940119760478758E-3</v>
      </c>
    </row>
    <row r="430" spans="1:3" ht="15">
      <c r="A430" s="213">
        <v>38930</v>
      </c>
      <c r="B430" s="209">
        <v>4.0999999999999996</v>
      </c>
      <c r="C430" s="206">
        <v>8.9730807577268756E-3</v>
      </c>
    </row>
    <row r="431" spans="1:3" ht="15">
      <c r="A431" s="213">
        <v>38961</v>
      </c>
      <c r="B431" s="209">
        <v>4.0999999999999996</v>
      </c>
      <c r="C431" s="206">
        <v>5.9642147117297071E-3</v>
      </c>
    </row>
    <row r="432" spans="1:3" ht="15">
      <c r="A432" s="213">
        <v>38991</v>
      </c>
      <c r="B432" s="209">
        <v>4.0999999999999996</v>
      </c>
      <c r="C432" s="206">
        <v>3.9761431411531383E-3</v>
      </c>
    </row>
    <row r="433" spans="1:3" ht="15">
      <c r="A433" s="213">
        <v>39022</v>
      </c>
      <c r="B433" s="209">
        <v>4</v>
      </c>
      <c r="C433" s="206">
        <v>2.9940119760478758E-3</v>
      </c>
    </row>
    <row r="434" spans="1:3" ht="15">
      <c r="A434" s="213">
        <v>39052</v>
      </c>
      <c r="B434" s="211">
        <v>4</v>
      </c>
      <c r="C434" s="206">
        <v>2.9910269192422448E-3</v>
      </c>
    </row>
    <row r="435" spans="1:3" ht="15">
      <c r="A435" s="213">
        <v>39083</v>
      </c>
      <c r="B435" s="209">
        <v>4</v>
      </c>
      <c r="C435" s="206">
        <v>0</v>
      </c>
    </row>
    <row r="436" spans="1:3" ht="15">
      <c r="A436" s="213">
        <v>39114</v>
      </c>
      <c r="B436" s="209">
        <v>4</v>
      </c>
      <c r="C436" s="206">
        <v>-1.9980019980018844E-3</v>
      </c>
    </row>
    <row r="437" spans="1:3" ht="15">
      <c r="A437" s="213">
        <v>39142</v>
      </c>
      <c r="B437" s="209">
        <v>4</v>
      </c>
      <c r="C437" s="206">
        <v>-9.9700897308070105E-4</v>
      </c>
    </row>
    <row r="438" spans="1:3" ht="15">
      <c r="A438" s="213">
        <v>39173</v>
      </c>
      <c r="B438" s="209">
        <v>3.8</v>
      </c>
      <c r="C438" s="206">
        <v>0</v>
      </c>
    </row>
    <row r="439" spans="1:3" ht="15">
      <c r="A439" s="213">
        <v>39203</v>
      </c>
      <c r="B439" s="209">
        <v>3.8</v>
      </c>
      <c r="C439" s="206">
        <v>0</v>
      </c>
    </row>
    <row r="440" spans="1:3" ht="15">
      <c r="A440" s="213">
        <v>39234</v>
      </c>
      <c r="B440" s="209">
        <v>3.7</v>
      </c>
      <c r="C440" s="206">
        <v>-1.9841269841270122E-3</v>
      </c>
    </row>
    <row r="441" spans="1:3" ht="15">
      <c r="A441" s="213">
        <v>39264</v>
      </c>
      <c r="B441" s="209">
        <v>3.6</v>
      </c>
      <c r="C441" s="206">
        <v>0</v>
      </c>
    </row>
    <row r="442" spans="1:3" ht="15">
      <c r="A442" s="213">
        <v>39295</v>
      </c>
      <c r="B442" s="209">
        <v>3.7</v>
      </c>
      <c r="C442" s="206">
        <v>-1.9762845849802652E-3</v>
      </c>
    </row>
    <row r="443" spans="1:3" ht="15">
      <c r="A443" s="213">
        <v>39326</v>
      </c>
      <c r="B443" s="209">
        <v>3.9</v>
      </c>
      <c r="C443" s="206">
        <v>-1.9762845849802652E-3</v>
      </c>
    </row>
    <row r="444" spans="1:3" ht="15">
      <c r="A444" s="213">
        <v>39356</v>
      </c>
      <c r="B444" s="209">
        <v>4</v>
      </c>
      <c r="C444" s="206">
        <v>2.9702970297029421E-3</v>
      </c>
    </row>
    <row r="445" spans="1:3" ht="15">
      <c r="A445" s="213">
        <v>39387</v>
      </c>
      <c r="B445" s="209">
        <v>3.8</v>
      </c>
      <c r="C445" s="206">
        <v>5.970149253731287E-3</v>
      </c>
    </row>
    <row r="446" spans="1:3" ht="15">
      <c r="A446" s="213">
        <v>39417</v>
      </c>
      <c r="B446" s="211">
        <v>3.7</v>
      </c>
      <c r="C446" s="206">
        <v>6.9582504970179216E-3</v>
      </c>
    </row>
    <row r="447" spans="1:3" ht="15">
      <c r="A447" s="213">
        <v>39448</v>
      </c>
      <c r="B447" s="209">
        <v>3.9</v>
      </c>
      <c r="C447" s="206">
        <v>6.9721115537847468E-3</v>
      </c>
    </row>
    <row r="448" spans="1:3" ht="15">
      <c r="A448" s="213">
        <v>39479</v>
      </c>
      <c r="B448" s="209">
        <v>4</v>
      </c>
      <c r="C448" s="206">
        <v>1.001001001001001E-2</v>
      </c>
    </row>
    <row r="449" spans="1:3" ht="15">
      <c r="A449" s="213">
        <v>39508</v>
      </c>
      <c r="B449" s="209">
        <v>3.8</v>
      </c>
      <c r="C449" s="206">
        <v>1.1976047904191645E-2</v>
      </c>
    </row>
    <row r="450" spans="1:3" ht="15">
      <c r="A450" s="213">
        <v>39539</v>
      </c>
      <c r="B450" s="209">
        <v>3.9</v>
      </c>
      <c r="C450" s="206">
        <v>7.9601990049750961E-3</v>
      </c>
    </row>
    <row r="451" spans="1:3" ht="15">
      <c r="A451" s="213">
        <v>39569</v>
      </c>
      <c r="B451" s="209">
        <v>4</v>
      </c>
      <c r="C451" s="206">
        <v>1.2896825396825368E-2</v>
      </c>
    </row>
    <row r="452" spans="1:3" ht="15">
      <c r="A452" s="213">
        <v>39600</v>
      </c>
      <c r="B452" s="209">
        <v>4</v>
      </c>
      <c r="C452" s="206">
        <v>1.9880715705765408E-2</v>
      </c>
    </row>
    <row r="453" spans="1:3" ht="15">
      <c r="A453" s="213">
        <v>39630</v>
      </c>
      <c r="B453" s="209">
        <v>3.9</v>
      </c>
      <c r="C453" s="206">
        <v>2.2885572139303454E-2</v>
      </c>
    </row>
    <row r="454" spans="1:3" ht="15">
      <c r="A454" s="213">
        <v>39661</v>
      </c>
      <c r="B454" s="209">
        <v>4.0999999999999996</v>
      </c>
      <c r="C454" s="206">
        <v>2.0792079207920734E-2</v>
      </c>
    </row>
    <row r="455" spans="1:3" ht="15">
      <c r="A455" s="213">
        <v>39692</v>
      </c>
      <c r="B455" s="209">
        <v>4</v>
      </c>
      <c r="C455" s="206">
        <v>2.0792079207920734E-2</v>
      </c>
    </row>
    <row r="456" spans="1:3" ht="15">
      <c r="A456" s="213">
        <v>39722</v>
      </c>
      <c r="B456" s="209">
        <v>3.8</v>
      </c>
      <c r="C456" s="206">
        <v>1.6781836130306049E-2</v>
      </c>
    </row>
    <row r="457" spans="1:3" ht="15">
      <c r="A457" s="213">
        <v>39753</v>
      </c>
      <c r="B457" s="209">
        <v>4</v>
      </c>
      <c r="C457" s="206">
        <v>9.8911968348170138E-3</v>
      </c>
    </row>
    <row r="458" spans="1:3" ht="15">
      <c r="A458" s="213">
        <v>39783</v>
      </c>
      <c r="B458" s="211">
        <v>4.4000000000000004</v>
      </c>
      <c r="C458" s="206">
        <v>3.9486673247779436E-3</v>
      </c>
    </row>
    <row r="459" spans="1:3" ht="15">
      <c r="A459" s="213">
        <v>39814</v>
      </c>
      <c r="B459" s="209">
        <v>4.3</v>
      </c>
      <c r="C459" s="206">
        <v>0</v>
      </c>
    </row>
    <row r="460" spans="1:3" ht="15">
      <c r="A460" s="213">
        <v>39845</v>
      </c>
      <c r="B460" s="209">
        <v>4.5999999999999996</v>
      </c>
      <c r="C460" s="206">
        <v>-9.9108027750256225E-4</v>
      </c>
    </row>
    <row r="461" spans="1:3" ht="15">
      <c r="A461" s="213">
        <v>39873</v>
      </c>
      <c r="B461" s="209">
        <v>4.8</v>
      </c>
      <c r="C461" s="206">
        <v>-2.9585798816569166E-3</v>
      </c>
    </row>
    <row r="462" spans="1:3" ht="15">
      <c r="A462" s="213">
        <v>39904</v>
      </c>
      <c r="B462" s="209">
        <v>4.9000000000000004</v>
      </c>
      <c r="C462" s="206">
        <v>-9.8716683119441585E-4</v>
      </c>
    </row>
    <row r="463" spans="1:3" ht="15">
      <c r="A463" s="213">
        <v>39934</v>
      </c>
      <c r="B463" s="209">
        <v>5.0999999999999996</v>
      </c>
      <c r="C463" s="206">
        <v>-1.0773751224289857E-2</v>
      </c>
    </row>
    <row r="464" spans="1:3" ht="15">
      <c r="A464" s="213">
        <v>39965</v>
      </c>
      <c r="B464" s="209">
        <v>5.2</v>
      </c>
      <c r="C464" s="206">
        <v>-1.7543859649122782E-2</v>
      </c>
    </row>
    <row r="465" spans="1:3" ht="15">
      <c r="A465" s="213">
        <v>39995</v>
      </c>
      <c r="B465" s="209">
        <v>5.5</v>
      </c>
      <c r="C465" s="206">
        <v>-2.2373540856031101E-2</v>
      </c>
    </row>
    <row r="466" spans="1:3" ht="15">
      <c r="A466" s="213">
        <v>40026</v>
      </c>
      <c r="B466" s="209">
        <v>5.4</v>
      </c>
      <c r="C466" s="206">
        <v>-2.2308438409311321E-2</v>
      </c>
    </row>
    <row r="467" spans="1:3" ht="15">
      <c r="A467" s="213">
        <v>40057</v>
      </c>
      <c r="B467" s="209">
        <v>5.4</v>
      </c>
      <c r="C467" s="206">
        <v>-2.2308438409311321E-2</v>
      </c>
    </row>
    <row r="468" spans="1:3" ht="15">
      <c r="A468" s="213">
        <v>40087</v>
      </c>
      <c r="B468" s="209">
        <v>5.2</v>
      </c>
      <c r="C468" s="206">
        <v>-2.5242718446601888E-2</v>
      </c>
    </row>
    <row r="469" spans="1:3" ht="15">
      <c r="A469" s="213">
        <v>40118</v>
      </c>
      <c r="B469" s="209">
        <v>5.2</v>
      </c>
      <c r="C469" s="206">
        <v>-1.8609206660137038E-2</v>
      </c>
    </row>
    <row r="470" spans="1:3" ht="15">
      <c r="A470" s="213">
        <v>40148</v>
      </c>
      <c r="B470" s="211">
        <v>5.2</v>
      </c>
      <c r="C470" s="206">
        <v>-1.6715830875122937E-2</v>
      </c>
    </row>
    <row r="471" spans="1:3" ht="15">
      <c r="A471" s="213">
        <v>40179</v>
      </c>
      <c r="B471" s="212">
        <v>5</v>
      </c>
      <c r="C471" s="206">
        <v>-9.8911968348170138E-3</v>
      </c>
    </row>
    <row r="472" spans="1:3" ht="15">
      <c r="A472" s="213">
        <v>40210</v>
      </c>
      <c r="B472" s="209">
        <v>5</v>
      </c>
      <c r="C472" s="206">
        <v>-7.9365079365079083E-3</v>
      </c>
    </row>
    <row r="473" spans="1:3" ht="15">
      <c r="A473" s="213">
        <v>40238</v>
      </c>
      <c r="B473" s="209">
        <v>5.0999999999999996</v>
      </c>
      <c r="C473" s="206">
        <v>-7.9129574678535822E-3</v>
      </c>
    </row>
    <row r="474" spans="1:3" ht="15">
      <c r="A474" s="213">
        <v>40269</v>
      </c>
      <c r="B474" s="209">
        <v>5.0999999999999996</v>
      </c>
      <c r="C474" s="206">
        <v>-7.9051383399209203E-3</v>
      </c>
    </row>
    <row r="475" spans="1:3" ht="15">
      <c r="A475" s="213">
        <v>40299</v>
      </c>
      <c r="B475" s="209">
        <v>5.0999999999999996</v>
      </c>
      <c r="C475" s="206">
        <v>-6.9306930693069585E-3</v>
      </c>
    </row>
    <row r="476" spans="1:3" ht="15">
      <c r="A476" s="213">
        <v>40330</v>
      </c>
      <c r="B476" s="209">
        <v>5.2</v>
      </c>
      <c r="C476" s="206">
        <v>-6.9444444444444727E-3</v>
      </c>
    </row>
    <row r="477" spans="1:3" ht="15">
      <c r="A477" s="213">
        <v>40360</v>
      </c>
      <c r="B477" s="209">
        <v>5</v>
      </c>
      <c r="C477" s="206">
        <v>-9.9502487562189053E-3</v>
      </c>
    </row>
    <row r="478" spans="1:3" ht="15">
      <c r="A478" s="213">
        <v>40391</v>
      </c>
      <c r="B478" s="209">
        <v>5.0999999999999996</v>
      </c>
      <c r="C478" s="206">
        <v>-1.0912698412698357E-2</v>
      </c>
    </row>
    <row r="479" spans="1:3" ht="15">
      <c r="A479" s="213">
        <v>40422</v>
      </c>
      <c r="B479" s="209">
        <v>5.0999999999999996</v>
      </c>
      <c r="C479" s="206">
        <v>-8.9285714285713448E-3</v>
      </c>
    </row>
    <row r="480" spans="1:3" ht="15">
      <c r="A480" s="213">
        <v>40452</v>
      </c>
      <c r="B480" s="209">
        <v>5.0999999999999996</v>
      </c>
      <c r="C480" s="206">
        <v>-1.9920318725099883E-3</v>
      </c>
    </row>
    <row r="481" spans="1:3" ht="15">
      <c r="A481" s="213">
        <v>40483</v>
      </c>
      <c r="B481" s="209">
        <v>5.0999999999999996</v>
      </c>
      <c r="C481" s="206">
        <v>-2.9940119760478758E-3</v>
      </c>
    </row>
    <row r="482" spans="1:3" ht="15">
      <c r="A482" s="213">
        <v>40513</v>
      </c>
      <c r="B482" s="211">
        <v>4.9000000000000004</v>
      </c>
      <c r="C482" s="206">
        <v>-4.0000000000000565E-3</v>
      </c>
    </row>
    <row r="483" spans="1:3" ht="15">
      <c r="A483" s="213">
        <v>40544</v>
      </c>
      <c r="B483" s="209">
        <v>4.8</v>
      </c>
      <c r="C483" s="206">
        <v>-5.9940059940059376E-3</v>
      </c>
    </row>
    <row r="484" spans="1:3" ht="15">
      <c r="A484" s="213">
        <v>40575</v>
      </c>
      <c r="B484" s="209">
        <v>4.7</v>
      </c>
      <c r="C484" s="206">
        <v>-5.0000000000000001E-3</v>
      </c>
    </row>
    <row r="485" spans="1:3" ht="15">
      <c r="A485" s="213">
        <v>40603</v>
      </c>
      <c r="B485" s="214">
        <v>4.7</v>
      </c>
      <c r="C485" s="206">
        <v>-4.9850448654037887E-3</v>
      </c>
    </row>
    <row r="486" spans="1:3" ht="15">
      <c r="A486" s="213">
        <v>40634</v>
      </c>
      <c r="B486" s="214">
        <v>4.7</v>
      </c>
      <c r="C486" s="206">
        <v>-4.9800796812749003E-3</v>
      </c>
    </row>
    <row r="487" spans="1:3" ht="15">
      <c r="A487" s="213">
        <v>40664</v>
      </c>
      <c r="B487" s="214">
        <v>4.5999999999999996</v>
      </c>
      <c r="C487" s="206">
        <v>-3.9880358923229456E-3</v>
      </c>
    </row>
    <row r="488" spans="1:3" ht="15">
      <c r="A488" s="213">
        <v>40695</v>
      </c>
      <c r="B488" s="214">
        <v>4.7</v>
      </c>
      <c r="C488" s="206">
        <v>-3.996003996003911E-3</v>
      </c>
    </row>
    <row r="489" spans="1:3" ht="15">
      <c r="A489" s="213">
        <v>40725</v>
      </c>
      <c r="B489" s="214">
        <v>4.7</v>
      </c>
      <c r="C489" s="206">
        <v>2.0100502512563098E-3</v>
      </c>
    </row>
    <row r="490" spans="1:3" ht="15">
      <c r="A490" s="213">
        <v>40756</v>
      </c>
      <c r="B490" s="214">
        <v>4.5</v>
      </c>
      <c r="C490" s="206">
        <v>2.0060180541625161E-3</v>
      </c>
    </row>
    <row r="491" spans="1:3" ht="15">
      <c r="A491" s="213">
        <v>40787</v>
      </c>
      <c r="B491" s="209">
        <v>4.2</v>
      </c>
      <c r="C491" s="206">
        <v>0</v>
      </c>
    </row>
    <row r="492" spans="1:3" ht="15">
      <c r="A492" s="213">
        <v>40817</v>
      </c>
      <c r="B492" s="209">
        <v>4.5</v>
      </c>
      <c r="C492" s="206">
        <v>-1.9960079840319646E-3</v>
      </c>
    </row>
    <row r="493" spans="1:3" ht="15">
      <c r="A493" s="213">
        <v>40848</v>
      </c>
      <c r="B493" s="209">
        <v>4.5</v>
      </c>
      <c r="C493" s="206">
        <v>-5.005005005005005E-3</v>
      </c>
    </row>
    <row r="494" spans="1:3" ht="15">
      <c r="A494" s="213">
        <v>40878</v>
      </c>
      <c r="B494" s="209">
        <v>4.5</v>
      </c>
      <c r="C494" s="206">
        <v>-2.008032128513942E-3</v>
      </c>
    </row>
    <row r="495" spans="1:3" ht="15">
      <c r="A495" s="213">
        <v>40909</v>
      </c>
      <c r="B495" s="212">
        <v>4.5</v>
      </c>
      <c r="C495" s="206">
        <v>1.0050251256280836E-3</v>
      </c>
    </row>
    <row r="496" spans="1:3" ht="15">
      <c r="A496" s="213">
        <v>40940</v>
      </c>
      <c r="B496" s="209">
        <v>4.5</v>
      </c>
      <c r="C496" s="206">
        <v>3.0150753768843934E-3</v>
      </c>
    </row>
    <row r="497" spans="1:3" ht="15">
      <c r="A497" s="213">
        <v>40969</v>
      </c>
      <c r="B497" s="209">
        <v>4.5</v>
      </c>
      <c r="C497" s="206">
        <v>5.0100200400801601E-3</v>
      </c>
    </row>
    <row r="498" spans="1:3" ht="15">
      <c r="A498" s="213">
        <v>41000</v>
      </c>
      <c r="B498" s="209">
        <v>4.5</v>
      </c>
      <c r="C498" s="206">
        <v>5.005005005005005E-3</v>
      </c>
    </row>
    <row r="499" spans="1:3" ht="15">
      <c r="A499" s="213">
        <v>41030</v>
      </c>
      <c r="B499" s="209">
        <v>4.4000000000000004</v>
      </c>
      <c r="C499" s="206">
        <v>2.0020020020018879E-3</v>
      </c>
    </row>
    <row r="500" spans="1:3" ht="15">
      <c r="A500" s="213">
        <v>41061</v>
      </c>
      <c r="B500" s="209">
        <v>4.3</v>
      </c>
      <c r="C500" s="206">
        <v>-1.0030090270813292E-3</v>
      </c>
    </row>
    <row r="501" spans="1:3" ht="15">
      <c r="A501" s="213">
        <v>41091</v>
      </c>
      <c r="B501" s="209">
        <v>4.3</v>
      </c>
      <c r="C501" s="206">
        <v>-4.0120361083250322E-3</v>
      </c>
    </row>
    <row r="502" spans="1:3" ht="15">
      <c r="A502" s="213">
        <v>41122</v>
      </c>
      <c r="B502" s="209">
        <v>4.2</v>
      </c>
      <c r="C502" s="206">
        <v>-5.005005005005005E-3</v>
      </c>
    </row>
    <row r="503" spans="1:3" ht="15">
      <c r="A503" s="213">
        <v>41153</v>
      </c>
      <c r="B503" s="209">
        <v>4.3</v>
      </c>
      <c r="C503" s="206">
        <v>-3.0030030030031166E-3</v>
      </c>
    </row>
    <row r="504" spans="1:3" ht="15">
      <c r="A504" s="213">
        <v>41183</v>
      </c>
      <c r="B504" s="209">
        <v>4.2</v>
      </c>
      <c r="C504" s="206">
        <v>-4.0000000000000565E-3</v>
      </c>
    </row>
    <row r="505" spans="1:3" ht="15">
      <c r="A505" s="213">
        <v>41214</v>
      </c>
      <c r="B505" s="209">
        <v>4.2</v>
      </c>
      <c r="C505" s="206">
        <v>-2.0120724346076742E-3</v>
      </c>
    </row>
    <row r="506" spans="1:3" ht="15">
      <c r="A506" s="213">
        <v>41244</v>
      </c>
      <c r="B506" s="211">
        <v>4.3</v>
      </c>
      <c r="C506" s="206">
        <v>-1.0060362173039087E-3</v>
      </c>
    </row>
    <row r="507" spans="1:3" ht="15">
      <c r="A507" s="213">
        <v>41275</v>
      </c>
      <c r="B507" s="209">
        <v>4.2</v>
      </c>
      <c r="C507" s="206">
        <v>-3.0120481927710559E-3</v>
      </c>
    </row>
    <row r="508" spans="1:3" ht="15">
      <c r="A508" s="213">
        <v>41306</v>
      </c>
      <c r="B508" s="209">
        <v>4.3</v>
      </c>
      <c r="C508" s="206">
        <v>-6.0120240480961359E-3</v>
      </c>
    </row>
    <row r="509" spans="1:3" ht="15">
      <c r="A509" s="213">
        <v>41334</v>
      </c>
      <c r="B509" s="209">
        <v>4.0999999999999996</v>
      </c>
      <c r="C509" s="206">
        <v>-8.9730807577267351E-3</v>
      </c>
    </row>
    <row r="510" spans="1:3" ht="15">
      <c r="A510" s="213">
        <v>41365</v>
      </c>
      <c r="B510" s="209">
        <v>4.0999999999999996</v>
      </c>
      <c r="C510" s="206">
        <v>-6.9721115537848882E-3</v>
      </c>
    </row>
    <row r="511" spans="1:3" ht="15">
      <c r="A511" s="213">
        <v>41395</v>
      </c>
      <c r="B511" s="209">
        <v>4.0999999999999996</v>
      </c>
      <c r="C511" s="206">
        <v>-2.9970029970029688E-3</v>
      </c>
    </row>
    <row r="512" spans="1:3" ht="15">
      <c r="A512" s="213">
        <v>41426</v>
      </c>
      <c r="B512" s="209">
        <v>3.9</v>
      </c>
      <c r="C512" s="206">
        <v>2.0080321285140847E-3</v>
      </c>
    </row>
    <row r="513" spans="1:3" ht="15">
      <c r="A513" s="213">
        <v>41456</v>
      </c>
      <c r="B513" s="209">
        <v>3.8</v>
      </c>
      <c r="C513" s="206">
        <v>7.049345417925507E-3</v>
      </c>
    </row>
    <row r="514" spans="1:3" ht="14.25">
      <c r="A514" s="210"/>
      <c r="B514" s="209"/>
    </row>
    <row r="515" spans="1:3" ht="14.25">
      <c r="A515" s="210"/>
      <c r="B515" s="209"/>
    </row>
    <row r="516" spans="1:3" ht="14.25">
      <c r="A516" s="210"/>
      <c r="B516" s="209"/>
    </row>
    <row r="517" spans="1:3" ht="14.25">
      <c r="A517" s="210"/>
      <c r="B517" s="209"/>
    </row>
    <row r="518" spans="1:3" ht="14.25">
      <c r="A518" s="210"/>
      <c r="B518" s="209"/>
    </row>
  </sheetData>
  <phoneticPr fontId="4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5"/>
  <sheetViews>
    <sheetView topLeftCell="A13" zoomScaleNormal="100" workbookViewId="0">
      <selection activeCell="G49" sqref="G49"/>
    </sheetView>
  </sheetViews>
  <sheetFormatPr defaultRowHeight="13.5"/>
  <cols>
    <col min="2" max="4" width="9" style="28" customWidth="1"/>
    <col min="5" max="5" width="10.75" customWidth="1"/>
  </cols>
  <sheetData>
    <row r="1" spans="1:11">
      <c r="A1" t="s">
        <v>174</v>
      </c>
      <c r="B1" s="28" t="s">
        <v>175</v>
      </c>
    </row>
    <row r="2" spans="1:11">
      <c r="C2" s="28" t="s">
        <v>263</v>
      </c>
      <c r="D2" s="99" t="s">
        <v>264</v>
      </c>
    </row>
    <row r="3" spans="1:11">
      <c r="C3" s="28" t="s">
        <v>265</v>
      </c>
      <c r="D3" s="99"/>
    </row>
    <row r="4" spans="1:11">
      <c r="C4" s="28" t="s">
        <v>266</v>
      </c>
      <c r="D4" s="99"/>
    </row>
    <row r="5" spans="1:11" ht="15.75">
      <c r="C5" s="28" t="s">
        <v>269</v>
      </c>
      <c r="K5" s="80"/>
    </row>
    <row r="6" spans="1:11" ht="15.75">
      <c r="A6" s="27" t="s">
        <v>131</v>
      </c>
      <c r="B6" s="29"/>
      <c r="E6" s="28"/>
      <c r="F6" s="29"/>
      <c r="G6" s="29"/>
      <c r="H6" s="29"/>
      <c r="K6" s="80"/>
    </row>
    <row r="7" spans="1:11" ht="15.75">
      <c r="A7" s="111"/>
      <c r="B7" s="111" t="s">
        <v>260</v>
      </c>
      <c r="C7" s="165" t="s">
        <v>261</v>
      </c>
      <c r="D7" s="165" t="s">
        <v>262</v>
      </c>
      <c r="E7" s="82" t="s">
        <v>267</v>
      </c>
      <c r="F7" s="165" t="s">
        <v>268</v>
      </c>
      <c r="G7" s="28"/>
      <c r="H7" s="28"/>
      <c r="K7" s="81"/>
    </row>
    <row r="8" spans="1:11" ht="15.75">
      <c r="A8" s="161">
        <v>25628</v>
      </c>
      <c r="B8" s="99">
        <v>31.934444444444399</v>
      </c>
      <c r="D8" s="164">
        <v>8.1999999999999993</v>
      </c>
      <c r="F8" s="44"/>
      <c r="G8" s="44"/>
      <c r="H8" s="44"/>
      <c r="K8" s="81"/>
    </row>
    <row r="9" spans="1:11" ht="15.75">
      <c r="A9" s="161">
        <v>25720</v>
      </c>
      <c r="B9" s="99">
        <v>32.365934065934098</v>
      </c>
      <c r="D9" s="164">
        <v>8.5</v>
      </c>
      <c r="F9" s="44"/>
      <c r="G9" s="44"/>
      <c r="H9" s="44"/>
      <c r="K9" s="81"/>
    </row>
    <row r="10" spans="1:11" ht="15.75">
      <c r="A10" s="161">
        <v>25812</v>
      </c>
      <c r="B10" s="99">
        <v>32.429347826087003</v>
      </c>
      <c r="D10" s="164">
        <v>8.5</v>
      </c>
      <c r="F10" s="44"/>
      <c r="G10" s="44"/>
      <c r="H10" s="44"/>
      <c r="K10" s="81"/>
    </row>
    <row r="11" spans="1:11" ht="15.75">
      <c r="A11" s="161">
        <v>25903</v>
      </c>
      <c r="B11" s="99">
        <v>33.401086956521702</v>
      </c>
      <c r="D11" s="164">
        <v>8.5</v>
      </c>
      <c r="F11" s="44"/>
      <c r="G11" s="44"/>
      <c r="H11" s="44"/>
      <c r="K11" s="81"/>
    </row>
    <row r="12" spans="1:11" ht="15.75">
      <c r="A12" s="161">
        <v>25993</v>
      </c>
      <c r="B12" s="99">
        <v>33.834444444444401</v>
      </c>
      <c r="C12" s="162">
        <f>100*(B12-B8)/B8</f>
        <v>5.9496885981698773</v>
      </c>
      <c r="D12" s="164">
        <v>8.5</v>
      </c>
      <c r="E12" s="163">
        <f>D12-C12</f>
        <v>2.5503114018301227</v>
      </c>
      <c r="F12" s="44"/>
      <c r="G12" s="44"/>
      <c r="H12" s="44"/>
      <c r="K12" s="81"/>
    </row>
    <row r="13" spans="1:11" ht="15.75">
      <c r="A13" s="161">
        <v>26085</v>
      </c>
      <c r="B13" s="99">
        <v>34.432967032966999</v>
      </c>
      <c r="C13" s="162">
        <f t="shared" ref="C13:C76" si="0">100*(B13-B9)/B9</f>
        <v>6.3864462024239907</v>
      </c>
      <c r="D13" s="164">
        <v>8.5</v>
      </c>
      <c r="E13" s="163">
        <f t="shared" ref="E13:E76" si="1">D13-C13</f>
        <v>2.1135537975760093</v>
      </c>
      <c r="F13" s="44"/>
      <c r="G13" s="44"/>
      <c r="H13" s="44"/>
      <c r="K13" s="81"/>
    </row>
    <row r="14" spans="1:11" ht="15.75">
      <c r="A14" s="161">
        <v>26177</v>
      </c>
      <c r="B14" s="99">
        <v>34.793478260869598</v>
      </c>
      <c r="C14" s="162">
        <f t="shared" si="0"/>
        <v>7.2900955253895905</v>
      </c>
      <c r="D14" s="164">
        <v>8.4021739130434803</v>
      </c>
      <c r="E14" s="163">
        <f t="shared" si="1"/>
        <v>1.1120783876538898</v>
      </c>
      <c r="F14" s="44"/>
      <c r="G14" s="44"/>
      <c r="H14" s="44"/>
      <c r="K14" s="81"/>
    </row>
    <row r="15" spans="1:11" ht="15.75">
      <c r="A15" s="161">
        <v>26268</v>
      </c>
      <c r="B15" s="99">
        <v>35.234782608695703</v>
      </c>
      <c r="C15" s="162">
        <f t="shared" si="0"/>
        <v>5.4899280809661315</v>
      </c>
      <c r="D15" s="164">
        <v>8.1999999999999993</v>
      </c>
      <c r="E15" s="163">
        <f t="shared" si="1"/>
        <v>2.7100719190338678</v>
      </c>
      <c r="F15" s="44"/>
      <c r="G15" s="44"/>
      <c r="H15" s="44"/>
      <c r="K15" s="81"/>
    </row>
    <row r="16" spans="1:11" ht="15.75">
      <c r="A16" s="161">
        <v>26359</v>
      </c>
      <c r="B16" s="99">
        <v>35.434065934065899</v>
      </c>
      <c r="C16" s="162">
        <f t="shared" si="0"/>
        <v>4.7277900254814291</v>
      </c>
      <c r="D16" s="164">
        <v>8.1999999999999993</v>
      </c>
      <c r="E16" s="163">
        <f t="shared" si="1"/>
        <v>3.4722099745185702</v>
      </c>
      <c r="F16" s="44"/>
      <c r="G16" s="44"/>
      <c r="H16" s="44"/>
      <c r="K16" s="81"/>
    </row>
    <row r="17" spans="1:11" ht="15.75">
      <c r="A17" s="161">
        <v>26451</v>
      </c>
      <c r="B17" s="99">
        <v>36.200000000000003</v>
      </c>
      <c r="C17" s="162">
        <f t="shared" si="0"/>
        <v>5.1318057062616793</v>
      </c>
      <c r="D17" s="164">
        <v>8</v>
      </c>
      <c r="E17" s="163">
        <f t="shared" si="1"/>
        <v>2.8681942937383207</v>
      </c>
      <c r="F17" s="44"/>
      <c r="G17" s="44"/>
      <c r="H17" s="44"/>
      <c r="K17" s="81"/>
    </row>
    <row r="18" spans="1:11" ht="15.75">
      <c r="A18" s="161">
        <v>26543</v>
      </c>
      <c r="B18" s="99">
        <v>36.497826086956501</v>
      </c>
      <c r="C18" s="162">
        <f t="shared" si="0"/>
        <v>4.8984692283659754</v>
      </c>
      <c r="D18" s="164">
        <v>7.8010869565217398</v>
      </c>
      <c r="E18" s="163">
        <f t="shared" si="1"/>
        <v>2.9026177281557644</v>
      </c>
      <c r="F18" s="44"/>
      <c r="G18" s="44"/>
      <c r="H18" s="44"/>
      <c r="K18" s="81"/>
    </row>
    <row r="19" spans="1:11" ht="15.75">
      <c r="A19" s="161">
        <v>26634</v>
      </c>
      <c r="B19" s="99">
        <v>37.0347826086957</v>
      </c>
      <c r="C19" s="162">
        <f t="shared" si="0"/>
        <v>5.1085883514313766</v>
      </c>
      <c r="D19" s="164">
        <v>7.7</v>
      </c>
      <c r="E19" s="163">
        <f t="shared" si="1"/>
        <v>2.5914116485686236</v>
      </c>
      <c r="F19" s="44"/>
      <c r="G19" s="44"/>
      <c r="H19" s="44"/>
      <c r="K19" s="81"/>
    </row>
    <row r="20" spans="1:11" ht="15.75">
      <c r="A20" s="161">
        <v>26724</v>
      </c>
      <c r="B20" s="99">
        <v>38.072222222222202</v>
      </c>
      <c r="C20" s="162">
        <f t="shared" si="0"/>
        <v>7.4452542168467595</v>
      </c>
      <c r="D20" s="164">
        <v>7.7</v>
      </c>
      <c r="E20" s="163">
        <f t="shared" si="1"/>
        <v>0.2547457831532407</v>
      </c>
      <c r="F20" s="44"/>
      <c r="G20" s="44"/>
      <c r="H20" s="44"/>
      <c r="K20" s="81"/>
    </row>
    <row r="21" spans="1:11" ht="15.75">
      <c r="A21" s="161">
        <v>26816</v>
      </c>
      <c r="B21" s="99">
        <v>39.969230769230798</v>
      </c>
      <c r="C21" s="162">
        <f t="shared" si="0"/>
        <v>10.41223969400772</v>
      </c>
      <c r="D21" s="164">
        <v>7.9010989010988997</v>
      </c>
      <c r="E21" s="163">
        <f t="shared" si="1"/>
        <v>-2.5111407929088205</v>
      </c>
      <c r="F21" s="44"/>
      <c r="G21" s="44"/>
      <c r="H21" s="44"/>
      <c r="K21" s="81"/>
    </row>
    <row r="22" spans="1:11" ht="15.75">
      <c r="A22" s="161">
        <v>26908</v>
      </c>
      <c r="B22" s="99">
        <v>41.123913043478296</v>
      </c>
      <c r="C22" s="162">
        <f t="shared" si="0"/>
        <v>12.674965751384997</v>
      </c>
      <c r="D22" s="164">
        <v>8.1989130434782602</v>
      </c>
      <c r="E22" s="163">
        <f t="shared" si="1"/>
        <v>-4.4760527079067369</v>
      </c>
      <c r="F22" s="44"/>
      <c r="G22" s="44"/>
      <c r="H22" s="44"/>
      <c r="K22" s="81"/>
    </row>
    <row r="23" spans="1:11" ht="15.75">
      <c r="A23" s="161">
        <v>26999</v>
      </c>
      <c r="B23" s="99">
        <v>42.870652173913001</v>
      </c>
      <c r="C23" s="162">
        <f t="shared" si="0"/>
        <v>15.757806996947377</v>
      </c>
      <c r="D23" s="164">
        <v>8.6</v>
      </c>
      <c r="E23" s="163">
        <f t="shared" si="1"/>
        <v>-7.157806996947377</v>
      </c>
      <c r="F23" s="44"/>
      <c r="G23" s="44"/>
      <c r="H23" s="44"/>
      <c r="K23" s="81"/>
    </row>
    <row r="24" spans="1:11" ht="15.75">
      <c r="A24" s="161">
        <v>27089</v>
      </c>
      <c r="B24" s="99">
        <v>46.886666666666699</v>
      </c>
      <c r="C24" s="162">
        <f t="shared" si="0"/>
        <v>23.15190427549993</v>
      </c>
      <c r="D24" s="164">
        <v>9.3655555555555594</v>
      </c>
      <c r="E24" s="163">
        <f t="shared" si="1"/>
        <v>-13.786348719944371</v>
      </c>
      <c r="F24" s="44"/>
      <c r="G24" s="44"/>
      <c r="H24" s="44"/>
      <c r="K24" s="81"/>
    </row>
    <row r="25" spans="1:11" ht="15.75">
      <c r="A25" s="161">
        <v>27181</v>
      </c>
      <c r="B25" s="99">
        <v>49</v>
      </c>
      <c r="C25" s="162">
        <f t="shared" si="0"/>
        <v>22.594303310238558</v>
      </c>
      <c r="D25" s="164">
        <v>9.4</v>
      </c>
      <c r="E25" s="163">
        <f t="shared" si="1"/>
        <v>-13.194303310238558</v>
      </c>
      <c r="F25" s="44"/>
      <c r="G25" s="44"/>
      <c r="H25" s="44"/>
      <c r="K25" s="81"/>
    </row>
    <row r="26" spans="1:11" ht="15.75">
      <c r="A26" s="161">
        <v>27273</v>
      </c>
      <c r="B26" s="99">
        <v>50.759782608695701</v>
      </c>
      <c r="C26" s="162">
        <f t="shared" si="0"/>
        <v>23.431305175239217</v>
      </c>
      <c r="D26" s="164">
        <v>9.4</v>
      </c>
      <c r="E26" s="163">
        <f t="shared" si="1"/>
        <v>-14.031305175239217</v>
      </c>
      <c r="F26" s="44"/>
      <c r="G26" s="44"/>
      <c r="H26" s="44"/>
      <c r="K26" s="81"/>
    </row>
    <row r="27" spans="1:11" ht="15.75">
      <c r="A27" s="161">
        <v>27364</v>
      </c>
      <c r="B27" s="99">
        <v>52.932608695652199</v>
      </c>
      <c r="C27" s="162">
        <f t="shared" si="0"/>
        <v>23.470500240866286</v>
      </c>
      <c r="D27" s="164">
        <v>9.9</v>
      </c>
      <c r="E27" s="163">
        <f t="shared" si="1"/>
        <v>-13.570500240866286</v>
      </c>
      <c r="F27" s="44"/>
      <c r="G27" s="44"/>
      <c r="H27" s="44"/>
      <c r="K27" s="81"/>
    </row>
    <row r="28" spans="1:11" ht="15.75">
      <c r="A28" s="161">
        <v>27454</v>
      </c>
      <c r="B28" s="99">
        <v>54.003333333333302</v>
      </c>
      <c r="C28" s="162">
        <f t="shared" si="0"/>
        <v>15.178444476041374</v>
      </c>
      <c r="D28" s="164">
        <v>9.9</v>
      </c>
      <c r="E28" s="163">
        <f t="shared" si="1"/>
        <v>-5.2784444760413738</v>
      </c>
      <c r="F28" s="44"/>
      <c r="G28" s="44"/>
      <c r="H28" s="44"/>
      <c r="K28" s="81"/>
    </row>
    <row r="29" spans="1:11" ht="15.75">
      <c r="A29" s="161">
        <v>27546</v>
      </c>
      <c r="B29" s="99">
        <v>55.501098901098899</v>
      </c>
      <c r="C29" s="162">
        <f t="shared" si="0"/>
        <v>13.267548777752854</v>
      </c>
      <c r="D29" s="164">
        <v>9.9</v>
      </c>
      <c r="E29" s="163">
        <f t="shared" si="1"/>
        <v>-3.3675487777528534</v>
      </c>
      <c r="F29" s="44"/>
      <c r="G29" s="44"/>
      <c r="H29" s="44"/>
      <c r="K29" s="81"/>
    </row>
    <row r="30" spans="1:11" ht="15.75">
      <c r="A30" s="161">
        <v>27638</v>
      </c>
      <c r="B30" s="99">
        <v>56.024999999999999</v>
      </c>
      <c r="C30" s="162">
        <f t="shared" si="0"/>
        <v>10.372813122336558</v>
      </c>
      <c r="D30" s="164">
        <v>9.7673913043478304</v>
      </c>
      <c r="E30" s="163">
        <f t="shared" si="1"/>
        <v>-0.60542181798872718</v>
      </c>
      <c r="F30" s="44"/>
      <c r="G30" s="44"/>
      <c r="H30" s="44"/>
      <c r="K30" s="81"/>
    </row>
    <row r="31" spans="1:11" ht="15.75">
      <c r="A31" s="161">
        <v>27729</v>
      </c>
      <c r="B31" s="99">
        <v>57.501086956521704</v>
      </c>
      <c r="C31" s="162">
        <f t="shared" si="0"/>
        <v>8.6307445891000505</v>
      </c>
      <c r="D31" s="164">
        <v>9.4010869565217394</v>
      </c>
      <c r="E31" s="163">
        <f t="shared" si="1"/>
        <v>0.77034236742168893</v>
      </c>
      <c r="F31" s="44"/>
      <c r="G31" s="44"/>
      <c r="H31" s="44"/>
      <c r="K31" s="81"/>
    </row>
    <row r="32" spans="1:11" ht="15.75">
      <c r="A32" s="161">
        <v>27820</v>
      </c>
      <c r="B32" s="99">
        <v>58.831868131868099</v>
      </c>
      <c r="C32" s="162">
        <f t="shared" si="0"/>
        <v>8.9411791837568053</v>
      </c>
      <c r="D32" s="164">
        <v>9.1999999999999993</v>
      </c>
      <c r="E32" s="163">
        <f t="shared" si="1"/>
        <v>0.25882081624319397</v>
      </c>
      <c r="F32" s="44"/>
      <c r="G32" s="44"/>
      <c r="H32" s="44"/>
      <c r="K32" s="81"/>
    </row>
    <row r="33" spans="1:11" ht="15.75">
      <c r="A33" s="161">
        <v>27912</v>
      </c>
      <c r="B33" s="99">
        <v>60.734065934065903</v>
      </c>
      <c r="C33" s="162">
        <f t="shared" si="0"/>
        <v>9.4285827426443856</v>
      </c>
      <c r="D33" s="164">
        <v>9.1999999999999993</v>
      </c>
      <c r="E33" s="163">
        <f t="shared" si="1"/>
        <v>-0.22858274264438627</v>
      </c>
      <c r="F33" s="44"/>
      <c r="G33" s="44"/>
      <c r="H33" s="44"/>
      <c r="K33" s="81"/>
    </row>
    <row r="34" spans="1:11" ht="15.75">
      <c r="A34" s="161">
        <v>28004</v>
      </c>
      <c r="B34" s="99">
        <v>61.490217391304299</v>
      </c>
      <c r="C34" s="162">
        <f t="shared" si="0"/>
        <v>9.7549618764913877</v>
      </c>
      <c r="D34" s="164">
        <v>9.1999999999999993</v>
      </c>
      <c r="E34" s="163">
        <f t="shared" si="1"/>
        <v>-0.5549618764913884</v>
      </c>
      <c r="F34" s="44"/>
      <c r="G34" s="44"/>
      <c r="H34" s="44"/>
      <c r="K34" s="81"/>
    </row>
    <row r="35" spans="1:11" ht="15.75">
      <c r="A35" s="161">
        <v>28095</v>
      </c>
      <c r="B35" s="99">
        <v>62.969565217391299</v>
      </c>
      <c r="C35" s="162">
        <f t="shared" si="0"/>
        <v>9.510217198162664</v>
      </c>
      <c r="D35" s="164">
        <v>9.1999999999999993</v>
      </c>
      <c r="E35" s="163">
        <f t="shared" si="1"/>
        <v>-0.31021719816266469</v>
      </c>
      <c r="F35" s="44"/>
      <c r="G35" s="44"/>
      <c r="H35" s="44"/>
      <c r="K35" s="81"/>
    </row>
    <row r="36" spans="1:11" ht="15.75">
      <c r="A36" s="161">
        <v>28185</v>
      </c>
      <c r="B36" s="99">
        <v>64.365555555555602</v>
      </c>
      <c r="C36" s="162">
        <f t="shared" si="0"/>
        <v>9.4059352514254257</v>
      </c>
      <c r="D36" s="164">
        <v>9.1999999999999993</v>
      </c>
      <c r="E36" s="163">
        <f t="shared" si="1"/>
        <v>-0.20593525142542646</v>
      </c>
      <c r="F36" s="44"/>
      <c r="G36" s="44"/>
      <c r="H36" s="44"/>
      <c r="K36" s="81"/>
    </row>
    <row r="37" spans="1:11" ht="15.75">
      <c r="A37" s="161">
        <v>28277</v>
      </c>
      <c r="B37" s="99">
        <v>66.103296703296706</v>
      </c>
      <c r="C37" s="162">
        <f t="shared" si="0"/>
        <v>8.8405587319968753</v>
      </c>
      <c r="D37" s="164">
        <v>8.6307692307692303</v>
      </c>
      <c r="E37" s="163">
        <f t="shared" si="1"/>
        <v>-0.20978950122764495</v>
      </c>
      <c r="F37" s="44"/>
      <c r="G37" s="44"/>
      <c r="H37" s="44"/>
      <c r="K37" s="81"/>
    </row>
    <row r="38" spans="1:11" ht="15.75">
      <c r="A38" s="161">
        <v>28369</v>
      </c>
      <c r="B38" s="99">
        <v>66.392391304347797</v>
      </c>
      <c r="C38" s="162">
        <f t="shared" si="0"/>
        <v>7.9722826183027022</v>
      </c>
      <c r="D38" s="164">
        <v>7.9684782608695697</v>
      </c>
      <c r="E38" s="163">
        <f t="shared" si="1"/>
        <v>-3.8043574331325658E-3</v>
      </c>
      <c r="F38" s="44"/>
      <c r="G38" s="44"/>
      <c r="H38" s="44"/>
      <c r="K38" s="81"/>
    </row>
    <row r="39" spans="1:11" ht="15.75">
      <c r="A39" s="161">
        <v>28460</v>
      </c>
      <c r="B39" s="99">
        <v>67.035869565217396</v>
      </c>
      <c r="C39" s="162">
        <f t="shared" si="0"/>
        <v>6.457570945246168</v>
      </c>
      <c r="D39" s="164">
        <v>7.6</v>
      </c>
      <c r="E39" s="163">
        <f t="shared" si="1"/>
        <v>1.1424290547538316</v>
      </c>
      <c r="F39" s="44"/>
      <c r="G39" s="44"/>
      <c r="H39" s="44"/>
      <c r="K39" s="81"/>
    </row>
    <row r="40" spans="1:11" ht="15.75">
      <c r="A40" s="161">
        <v>28550</v>
      </c>
      <c r="B40" s="99">
        <v>67.368888888888904</v>
      </c>
      <c r="C40" s="162">
        <f t="shared" si="0"/>
        <v>4.66605672461111</v>
      </c>
      <c r="D40" s="164">
        <v>7.5655555555555596</v>
      </c>
      <c r="E40" s="163">
        <f t="shared" si="1"/>
        <v>2.8994988309444496</v>
      </c>
      <c r="F40" s="44"/>
      <c r="G40" s="44"/>
      <c r="H40" s="44"/>
      <c r="K40" s="81"/>
    </row>
    <row r="41" spans="1:11" ht="15.75">
      <c r="A41" s="161">
        <v>28642</v>
      </c>
      <c r="B41" s="99">
        <v>68.769230769230802</v>
      </c>
      <c r="C41" s="162">
        <f t="shared" si="0"/>
        <v>4.032982012833771</v>
      </c>
      <c r="D41" s="164">
        <v>7.1</v>
      </c>
      <c r="E41" s="163">
        <f t="shared" si="1"/>
        <v>3.0670179871662286</v>
      </c>
      <c r="F41" s="44"/>
      <c r="G41" s="44"/>
      <c r="H41" s="44"/>
      <c r="K41" s="81"/>
    </row>
    <row r="42" spans="1:11" ht="15.75">
      <c r="A42" s="161">
        <v>28734</v>
      </c>
      <c r="B42" s="99">
        <v>69.294565217391295</v>
      </c>
      <c r="C42" s="162">
        <f t="shared" si="0"/>
        <v>4.3712447405903951</v>
      </c>
      <c r="D42" s="164">
        <v>7.1</v>
      </c>
      <c r="E42" s="163">
        <f t="shared" si="1"/>
        <v>2.7287552594096045</v>
      </c>
      <c r="F42" s="44"/>
      <c r="G42" s="44"/>
      <c r="H42" s="44"/>
      <c r="K42" s="81"/>
    </row>
    <row r="43" spans="1:11" ht="15.75">
      <c r="A43" s="161">
        <v>28825</v>
      </c>
      <c r="B43" s="99">
        <v>69.502173913043507</v>
      </c>
      <c r="C43" s="162">
        <f t="shared" si="0"/>
        <v>3.6790816078349056</v>
      </c>
      <c r="D43" s="164">
        <v>7.1</v>
      </c>
      <c r="E43" s="163">
        <f t="shared" si="1"/>
        <v>3.4209183921650941</v>
      </c>
      <c r="F43" s="44"/>
      <c r="G43" s="44"/>
      <c r="H43" s="44"/>
      <c r="K43" s="81"/>
    </row>
    <row r="44" spans="1:11" ht="15.75">
      <c r="A44" s="161">
        <v>28915</v>
      </c>
      <c r="B44" s="99">
        <v>69.41</v>
      </c>
      <c r="C44" s="162">
        <f t="shared" si="0"/>
        <v>3.0297532656022943</v>
      </c>
      <c r="D44" s="164">
        <v>7.1</v>
      </c>
      <c r="E44" s="163">
        <f t="shared" si="1"/>
        <v>4.0702467343977053</v>
      </c>
      <c r="F44" s="44"/>
      <c r="G44" s="44"/>
      <c r="H44" s="44"/>
      <c r="K44" s="81"/>
    </row>
    <row r="45" spans="1:11" ht="15.75">
      <c r="A45" s="161">
        <v>29007</v>
      </c>
      <c r="B45" s="99">
        <v>71.035164835164807</v>
      </c>
      <c r="C45" s="162">
        <f t="shared" si="0"/>
        <v>3.2949824224991104</v>
      </c>
      <c r="D45" s="164">
        <v>7.5021978021978004</v>
      </c>
      <c r="E45" s="163">
        <f t="shared" si="1"/>
        <v>4.20721537969869</v>
      </c>
      <c r="F45" s="44"/>
      <c r="G45" s="44"/>
      <c r="H45" s="44"/>
      <c r="K45" s="81"/>
    </row>
    <row r="46" spans="1:11" ht="15.75">
      <c r="A46" s="161">
        <v>29099</v>
      </c>
      <c r="B46" s="99">
        <v>71.763043478260897</v>
      </c>
      <c r="C46" s="162">
        <f t="shared" si="0"/>
        <v>3.562297062006925</v>
      </c>
      <c r="D46" s="164">
        <v>8.0315217391304294</v>
      </c>
      <c r="E46" s="163">
        <f t="shared" si="1"/>
        <v>4.4692246771235045</v>
      </c>
      <c r="F46" s="44"/>
      <c r="G46" s="44"/>
      <c r="H46" s="44"/>
      <c r="K46" s="81"/>
    </row>
    <row r="47" spans="1:11" ht="15.75">
      <c r="A47" s="161">
        <v>29190</v>
      </c>
      <c r="B47" s="99">
        <v>72.969565217391306</v>
      </c>
      <c r="C47" s="162">
        <f t="shared" si="0"/>
        <v>4.9888961871695825</v>
      </c>
      <c r="D47" s="164">
        <v>8.1999999999999993</v>
      </c>
      <c r="E47" s="163">
        <f t="shared" si="1"/>
        <v>3.2111038128304168</v>
      </c>
      <c r="F47" s="44"/>
      <c r="G47" s="44"/>
      <c r="H47" s="44"/>
      <c r="K47" s="81"/>
    </row>
    <row r="48" spans="1:11" ht="15.75">
      <c r="A48" s="161">
        <v>29281</v>
      </c>
      <c r="B48" s="99">
        <v>74.4318681318681</v>
      </c>
      <c r="C48" s="162">
        <f t="shared" si="0"/>
        <v>7.2350787089296986</v>
      </c>
      <c r="D48" s="164">
        <v>8.4043956043955994</v>
      </c>
      <c r="E48" s="163">
        <f t="shared" si="1"/>
        <v>1.1693168954659008</v>
      </c>
      <c r="F48" s="99"/>
      <c r="G48" s="44"/>
      <c r="H48" s="44"/>
      <c r="K48" s="81"/>
    </row>
    <row r="49" spans="1:11" ht="15.75">
      <c r="A49" s="161">
        <v>29373</v>
      </c>
      <c r="B49" s="99">
        <v>76.801098901098896</v>
      </c>
      <c r="C49" s="162">
        <f t="shared" si="0"/>
        <v>8.1170137062591259</v>
      </c>
      <c r="D49" s="164">
        <v>9.5</v>
      </c>
      <c r="E49" s="163">
        <f t="shared" si="1"/>
        <v>1.3829862937408741</v>
      </c>
      <c r="F49" s="99"/>
      <c r="G49" s="44"/>
      <c r="H49" s="44"/>
      <c r="K49" s="81"/>
    </row>
    <row r="50" spans="1:11" ht="15.75">
      <c r="A50" s="161">
        <v>29465</v>
      </c>
      <c r="B50" s="99">
        <v>77.591304347826096</v>
      </c>
      <c r="C50" s="162">
        <f t="shared" si="0"/>
        <v>8.1215352458271202</v>
      </c>
      <c r="D50" s="164">
        <v>9.5</v>
      </c>
      <c r="E50" s="163">
        <f t="shared" si="1"/>
        <v>1.3784647541728798</v>
      </c>
      <c r="F50" s="99"/>
      <c r="G50" s="44"/>
      <c r="H50" s="44"/>
      <c r="K50" s="81"/>
    </row>
    <row r="51" spans="1:11" ht="15.75">
      <c r="A51" s="161">
        <v>29556</v>
      </c>
      <c r="B51" s="99">
        <v>78.598913043478305</v>
      </c>
      <c r="C51" s="162">
        <f t="shared" si="0"/>
        <v>7.7146517309182485</v>
      </c>
      <c r="D51" s="164">
        <v>9.2315217391304305</v>
      </c>
      <c r="E51" s="163">
        <f t="shared" si="1"/>
        <v>1.516870008212182</v>
      </c>
      <c r="F51" s="99"/>
      <c r="G51" s="44"/>
      <c r="H51" s="44"/>
      <c r="K51" s="81"/>
    </row>
    <row r="52" spans="1:11" ht="15.75">
      <c r="A52" s="161">
        <v>29646</v>
      </c>
      <c r="B52" s="99">
        <v>79.303333333333299</v>
      </c>
      <c r="C52" s="162">
        <f t="shared" si="0"/>
        <v>6.544864886146093</v>
      </c>
      <c r="D52" s="164">
        <v>8.8000000000000007</v>
      </c>
      <c r="E52" s="163">
        <f t="shared" si="1"/>
        <v>2.2551351138539077</v>
      </c>
      <c r="F52" s="99">
        <v>10.219079133132411</v>
      </c>
      <c r="G52" s="44"/>
      <c r="H52" s="44"/>
      <c r="K52" s="81"/>
    </row>
    <row r="53" spans="1:11" ht="15.75">
      <c r="A53" s="161">
        <v>29738</v>
      </c>
      <c r="B53" s="99">
        <v>80.602197802197793</v>
      </c>
      <c r="C53" s="162">
        <f t="shared" si="0"/>
        <v>4.949276710211902</v>
      </c>
      <c r="D53" s="164">
        <v>8.5989010989011003</v>
      </c>
      <c r="E53" s="163">
        <f t="shared" si="1"/>
        <v>3.6496243886891984</v>
      </c>
      <c r="F53" s="99">
        <v>9.6243934938590758</v>
      </c>
      <c r="G53" s="44"/>
      <c r="H53" s="44"/>
      <c r="K53" s="81"/>
    </row>
    <row r="54" spans="1:11" ht="15.75">
      <c r="A54" s="161">
        <v>29830</v>
      </c>
      <c r="B54" s="99">
        <v>80.858695652173907</v>
      </c>
      <c r="C54" s="162">
        <f t="shared" si="0"/>
        <v>4.2110276812730945</v>
      </c>
      <c r="D54" s="164">
        <v>8.5</v>
      </c>
      <c r="E54" s="163">
        <f t="shared" si="1"/>
        <v>4.2889723187269055</v>
      </c>
      <c r="F54" s="99">
        <v>6.3950304493840848</v>
      </c>
      <c r="G54" s="44"/>
      <c r="H54" s="44"/>
      <c r="K54" s="81"/>
    </row>
    <row r="55" spans="1:11" ht="15.75">
      <c r="A55" s="161">
        <v>29921</v>
      </c>
      <c r="B55" s="99">
        <v>81.767391304347797</v>
      </c>
      <c r="C55" s="162">
        <f t="shared" si="0"/>
        <v>4.0311985728311468</v>
      </c>
      <c r="D55" s="164">
        <v>8.7652173913043505</v>
      </c>
      <c r="E55" s="163">
        <f t="shared" si="1"/>
        <v>4.7340188184732037</v>
      </c>
      <c r="F55" s="99">
        <v>4.6639666491726661</v>
      </c>
      <c r="G55" s="44"/>
      <c r="H55" s="44"/>
      <c r="K55" s="81"/>
    </row>
    <row r="56" spans="1:11" ht="15.75">
      <c r="A56" s="161">
        <v>30011</v>
      </c>
      <c r="B56" s="99">
        <v>81.768888888888895</v>
      </c>
      <c r="C56" s="162">
        <f t="shared" si="0"/>
        <v>3.1090188166393982</v>
      </c>
      <c r="D56" s="164">
        <v>8.6</v>
      </c>
      <c r="E56" s="163">
        <f t="shared" si="1"/>
        <v>5.490981183360601</v>
      </c>
      <c r="F56" s="99">
        <v>5.9832694832159046</v>
      </c>
      <c r="G56" s="44"/>
      <c r="H56" s="44"/>
      <c r="K56" s="81"/>
    </row>
    <row r="57" spans="1:11" ht="15.75">
      <c r="A57" s="161">
        <v>30103</v>
      </c>
      <c r="B57" s="99">
        <v>82.668131868131894</v>
      </c>
      <c r="C57" s="162">
        <f t="shared" si="0"/>
        <v>2.5631237388886299</v>
      </c>
      <c r="D57" s="164">
        <v>8.4</v>
      </c>
      <c r="E57" s="163">
        <f t="shared" si="1"/>
        <v>5.8368762611113709</v>
      </c>
      <c r="F57" s="99">
        <v>4.8139444975650196</v>
      </c>
      <c r="G57" s="44"/>
      <c r="H57" s="44"/>
      <c r="K57" s="81"/>
    </row>
    <row r="58" spans="1:11" ht="15.75">
      <c r="A58" s="161">
        <v>30195</v>
      </c>
      <c r="B58" s="99">
        <v>83.089130434782604</v>
      </c>
      <c r="C58" s="162">
        <f t="shared" si="0"/>
        <v>2.7584352735582756</v>
      </c>
      <c r="D58" s="164">
        <v>8.5630434782608695</v>
      </c>
      <c r="E58" s="163">
        <f t="shared" si="1"/>
        <v>5.8046082047025944</v>
      </c>
      <c r="F58" s="99">
        <v>4.9674274675902623</v>
      </c>
      <c r="G58" s="44"/>
      <c r="H58" s="44"/>
      <c r="K58" s="81"/>
    </row>
    <row r="59" spans="1:11" ht="15.75">
      <c r="A59" s="161">
        <v>30286</v>
      </c>
      <c r="B59" s="99">
        <v>83.835869565217394</v>
      </c>
      <c r="C59" s="162">
        <f t="shared" si="0"/>
        <v>2.5297104724430781</v>
      </c>
      <c r="D59" s="164">
        <v>8.9</v>
      </c>
      <c r="E59" s="163">
        <f t="shared" si="1"/>
        <v>6.3702895275569222</v>
      </c>
      <c r="F59" s="99">
        <v>4.3453051107005338</v>
      </c>
      <c r="G59" s="44"/>
      <c r="H59" s="44"/>
      <c r="K59" s="81"/>
    </row>
    <row r="60" spans="1:11" ht="15.75">
      <c r="A60" s="161">
        <v>30376</v>
      </c>
      <c r="B60" s="99">
        <v>83.575555555555496</v>
      </c>
      <c r="C60" s="162">
        <f t="shared" si="0"/>
        <v>2.2094792912272267</v>
      </c>
      <c r="D60" s="164">
        <v>8.4688888888888894</v>
      </c>
      <c r="E60" s="163">
        <f t="shared" si="1"/>
        <v>6.2594095976616622</v>
      </c>
      <c r="F60" s="99">
        <v>3.2801129918510701</v>
      </c>
      <c r="G60" s="44"/>
      <c r="H60" s="44"/>
      <c r="K60" s="81"/>
    </row>
    <row r="61" spans="1:11" ht="15.75">
      <c r="A61" s="161">
        <v>30468</v>
      </c>
      <c r="B61" s="99">
        <v>84.538461538461505</v>
      </c>
      <c r="C61" s="162">
        <f t="shared" si="0"/>
        <v>2.2624554687083864</v>
      </c>
      <c r="D61" s="164">
        <v>8.4</v>
      </c>
      <c r="E61" s="163">
        <f t="shared" si="1"/>
        <v>6.1375445312916135</v>
      </c>
      <c r="F61" s="99">
        <v>4.0412442490744764</v>
      </c>
      <c r="G61" s="44"/>
      <c r="H61" s="44"/>
      <c r="K61" s="81"/>
    </row>
    <row r="62" spans="1:11" ht="15.75">
      <c r="A62" s="161">
        <v>30560</v>
      </c>
      <c r="B62" s="99">
        <v>84.293478260869605</v>
      </c>
      <c r="C62" s="162">
        <f t="shared" si="0"/>
        <v>1.4494649538212523</v>
      </c>
      <c r="D62" s="164">
        <v>8.4</v>
      </c>
      <c r="E62" s="163">
        <f t="shared" si="1"/>
        <v>6.9505350461787483</v>
      </c>
      <c r="F62" s="99">
        <v>4.3774360731571553</v>
      </c>
      <c r="G62" s="44"/>
      <c r="H62" s="44"/>
      <c r="K62" s="81"/>
    </row>
    <row r="63" spans="1:11" ht="15.75">
      <c r="A63" s="161">
        <v>30651</v>
      </c>
      <c r="B63" s="99">
        <v>85.233695652173907</v>
      </c>
      <c r="C63" s="162">
        <f t="shared" si="0"/>
        <v>1.6673365400821898</v>
      </c>
      <c r="D63" s="164">
        <v>8.2673913043478304</v>
      </c>
      <c r="E63" s="163">
        <f t="shared" si="1"/>
        <v>6.6000547642656411</v>
      </c>
      <c r="F63" s="99">
        <v>4.2348150134256732</v>
      </c>
      <c r="G63" s="44"/>
      <c r="H63" s="44"/>
      <c r="K63" s="81"/>
    </row>
    <row r="64" spans="1:11" ht="15.75">
      <c r="A64" s="161">
        <v>30742</v>
      </c>
      <c r="B64" s="99">
        <v>85.597802197802196</v>
      </c>
      <c r="C64" s="162">
        <f t="shared" si="0"/>
        <v>2.4196628174400154</v>
      </c>
      <c r="D64" s="164">
        <v>8.1999999999999993</v>
      </c>
      <c r="E64" s="163">
        <f t="shared" si="1"/>
        <v>5.7803371825599843</v>
      </c>
      <c r="F64" s="99">
        <v>5.6820267756620488</v>
      </c>
      <c r="G64" s="44"/>
      <c r="H64" s="44"/>
      <c r="K64" s="81"/>
    </row>
    <row r="65" spans="1:11" ht="15.75">
      <c r="A65" s="161">
        <v>30834</v>
      </c>
      <c r="B65" s="99">
        <v>86.238461538461607</v>
      </c>
      <c r="C65" s="162">
        <f t="shared" si="0"/>
        <v>2.010919017288566</v>
      </c>
      <c r="D65" s="164">
        <v>7.9</v>
      </c>
      <c r="E65" s="163">
        <f t="shared" si="1"/>
        <v>5.8890809827114339</v>
      </c>
      <c r="F65" s="99">
        <v>6.3918906498247043</v>
      </c>
      <c r="G65" s="44"/>
      <c r="H65" s="44"/>
      <c r="K65" s="81"/>
    </row>
    <row r="66" spans="1:11" ht="15.75">
      <c r="A66" s="161">
        <v>30926</v>
      </c>
      <c r="B66" s="99">
        <v>86.159782608695707</v>
      </c>
      <c r="C66" s="162">
        <f t="shared" si="0"/>
        <v>2.2140554480980175</v>
      </c>
      <c r="D66" s="164">
        <v>7.9</v>
      </c>
      <c r="E66" s="163">
        <f t="shared" si="1"/>
        <v>5.6859445519019829</v>
      </c>
      <c r="F66" s="99">
        <v>6.8678267046459531</v>
      </c>
      <c r="G66" s="44"/>
      <c r="H66" s="44"/>
      <c r="K66" s="81"/>
    </row>
    <row r="67" spans="1:11" ht="15.75">
      <c r="A67" s="161">
        <v>31017</v>
      </c>
      <c r="B67" s="99">
        <v>87.235869565217399</v>
      </c>
      <c r="C67" s="162">
        <f t="shared" si="0"/>
        <v>2.3490403621756211</v>
      </c>
      <c r="D67" s="164">
        <v>7.7010869565217401</v>
      </c>
      <c r="E67" s="163">
        <f t="shared" si="1"/>
        <v>5.3520465943461186</v>
      </c>
      <c r="F67" s="99">
        <v>6.172807288967749</v>
      </c>
      <c r="G67" s="44"/>
      <c r="H67" s="44"/>
      <c r="K67" s="81"/>
    </row>
    <row r="68" spans="1:11" ht="15.75">
      <c r="A68" s="161">
        <v>31107</v>
      </c>
      <c r="B68" s="99">
        <v>87.375555555555593</v>
      </c>
      <c r="C68" s="162">
        <f t="shared" si="0"/>
        <v>2.0768679943969901</v>
      </c>
      <c r="D68" s="164">
        <v>7.4688888888888902</v>
      </c>
      <c r="E68" s="163">
        <f t="shared" si="1"/>
        <v>5.3920208944918997</v>
      </c>
      <c r="F68" s="99">
        <v>7.6186216569470799</v>
      </c>
      <c r="G68" s="44"/>
      <c r="H68" s="44"/>
      <c r="K68" s="81"/>
    </row>
    <row r="69" spans="1:11" ht="15.75">
      <c r="A69" s="161">
        <v>31199</v>
      </c>
      <c r="B69" s="99">
        <v>88.134065934065902</v>
      </c>
      <c r="C69" s="162">
        <f t="shared" si="0"/>
        <v>2.1980962575020793</v>
      </c>
      <c r="D69" s="164">
        <v>7.63406593406593</v>
      </c>
      <c r="E69" s="163">
        <f t="shared" si="1"/>
        <v>5.4359696765638503</v>
      </c>
      <c r="F69" s="99">
        <v>7.4795369993266911</v>
      </c>
      <c r="G69" s="44"/>
      <c r="H69" s="44"/>
      <c r="K69" s="81"/>
    </row>
    <row r="70" spans="1:11" ht="15.75">
      <c r="A70" s="161">
        <v>31291</v>
      </c>
      <c r="B70" s="99">
        <v>88.233695652173907</v>
      </c>
      <c r="C70" s="162">
        <f t="shared" si="0"/>
        <v>2.4070546381217186</v>
      </c>
      <c r="D70" s="164">
        <v>7.3010869565217398</v>
      </c>
      <c r="E70" s="163">
        <f t="shared" si="1"/>
        <v>4.8940323184000212</v>
      </c>
      <c r="F70" s="99">
        <v>6.9256497306802105</v>
      </c>
      <c r="G70" s="44"/>
      <c r="H70" s="44"/>
      <c r="K70" s="81"/>
    </row>
    <row r="71" spans="1:11" ht="15.75">
      <c r="A71" s="161">
        <v>31382</v>
      </c>
      <c r="B71" s="99">
        <v>88.5695652173913</v>
      </c>
      <c r="C71" s="162">
        <f t="shared" si="0"/>
        <v>1.528838605978281</v>
      </c>
      <c r="D71" s="164">
        <v>7.1347826086956498</v>
      </c>
      <c r="E71" s="163">
        <f t="shared" si="1"/>
        <v>5.6059440027173686</v>
      </c>
      <c r="F71" s="99">
        <v>7.5826577106427173</v>
      </c>
      <c r="G71" s="44"/>
      <c r="H71" s="44"/>
      <c r="K71" s="81"/>
    </row>
    <row r="72" spans="1:11" ht="15.75">
      <c r="A72" s="161">
        <v>31472</v>
      </c>
      <c r="B72" s="99">
        <v>88.7</v>
      </c>
      <c r="C72" s="162">
        <f t="shared" si="0"/>
        <v>1.5158066074925207</v>
      </c>
      <c r="D72" s="164">
        <v>7.0759999999999996</v>
      </c>
      <c r="E72" s="163">
        <f t="shared" si="1"/>
        <v>5.5601933925074789</v>
      </c>
      <c r="F72" s="99">
        <v>6.7180178289944346</v>
      </c>
      <c r="G72" s="44"/>
      <c r="H72" s="44"/>
      <c r="K72" s="81"/>
    </row>
    <row r="73" spans="1:11" ht="15.75">
      <c r="A73" s="161">
        <v>31564</v>
      </c>
      <c r="B73" s="99">
        <v>88.902197802197804</v>
      </c>
      <c r="C73" s="162">
        <f t="shared" si="0"/>
        <v>0.87154933792178713</v>
      </c>
      <c r="D73" s="164">
        <v>6.4</v>
      </c>
      <c r="E73" s="163">
        <f t="shared" si="1"/>
        <v>5.528450662078213</v>
      </c>
      <c r="F73" s="99">
        <v>4.800156164876431</v>
      </c>
      <c r="G73" s="44"/>
      <c r="H73" s="44"/>
      <c r="K73" s="81"/>
    </row>
    <row r="74" spans="1:11" ht="15.75">
      <c r="A74" s="161">
        <v>31656</v>
      </c>
      <c r="B74" s="99">
        <v>88.4304347826087</v>
      </c>
      <c r="C74" s="162">
        <f t="shared" si="0"/>
        <v>0.2229750538959154</v>
      </c>
      <c r="D74" s="164">
        <v>6.4</v>
      </c>
      <c r="E74" s="163">
        <f t="shared" si="1"/>
        <v>6.1770249461040851</v>
      </c>
      <c r="F74" s="99">
        <v>4.2199714937074253</v>
      </c>
      <c r="G74" s="44"/>
      <c r="H74" s="44"/>
      <c r="K74" s="81"/>
    </row>
    <row r="75" spans="1:11" ht="15.75">
      <c r="A75" s="161">
        <v>31747</v>
      </c>
      <c r="B75" s="99">
        <v>88.434782608695699</v>
      </c>
      <c r="C75" s="162">
        <f t="shared" si="0"/>
        <v>-0.15217711452549426</v>
      </c>
      <c r="D75" s="164">
        <v>6.3326086956521701</v>
      </c>
      <c r="E75" s="163">
        <f t="shared" si="1"/>
        <v>6.4847858101776641</v>
      </c>
      <c r="F75" s="99">
        <v>3.2557173054767019</v>
      </c>
      <c r="G75" s="44"/>
      <c r="H75" s="44"/>
      <c r="K75" s="81"/>
    </row>
    <row r="76" spans="1:11" ht="15.75">
      <c r="A76" s="161">
        <v>31837</v>
      </c>
      <c r="B76" s="99">
        <v>87.937777777777796</v>
      </c>
      <c r="C76" s="162">
        <f t="shared" si="0"/>
        <v>-0.85932606789425747</v>
      </c>
      <c r="D76" s="164">
        <v>5.8172222222222203</v>
      </c>
      <c r="E76" s="163">
        <f t="shared" si="1"/>
        <v>6.6765482901164779</v>
      </c>
      <c r="F76" s="99">
        <v>2.1512192847249554</v>
      </c>
      <c r="G76" s="44"/>
      <c r="H76" s="44"/>
      <c r="K76" s="81"/>
    </row>
    <row r="77" spans="1:11" ht="15.75">
      <c r="A77" s="161">
        <v>31929</v>
      </c>
      <c r="B77" s="99">
        <v>89.034065934065893</v>
      </c>
      <c r="C77" s="162">
        <f t="shared" ref="C77:C140" si="2">100*(B77-B73)/B73</f>
        <v>0.14832943968549311</v>
      </c>
      <c r="D77" s="164">
        <v>5.1010989010988999</v>
      </c>
      <c r="E77" s="163">
        <f t="shared" ref="E77:E140" si="3">D77-C77</f>
        <v>4.952769461413407</v>
      </c>
      <c r="F77" s="99">
        <v>2.9232660912333635</v>
      </c>
      <c r="G77" s="44"/>
      <c r="H77" s="44"/>
      <c r="K77" s="81"/>
    </row>
    <row r="78" spans="1:11" ht="15.75">
      <c r="A78" s="161">
        <v>32021</v>
      </c>
      <c r="B78" s="99">
        <v>88.827173913043495</v>
      </c>
      <c r="C78" s="162">
        <f t="shared" si="2"/>
        <v>0.44864545946213175</v>
      </c>
      <c r="D78" s="164">
        <v>5.0989130434782597</v>
      </c>
      <c r="E78" s="163">
        <f t="shared" si="3"/>
        <v>4.6502675840161283</v>
      </c>
      <c r="F78" s="99">
        <v>4.3500681424730265</v>
      </c>
      <c r="G78" s="44"/>
      <c r="H78" s="44"/>
      <c r="K78" s="81"/>
    </row>
    <row r="79" spans="1:11" ht="15.75">
      <c r="A79" s="161">
        <v>32112</v>
      </c>
      <c r="B79" s="99">
        <v>89.101086956521698</v>
      </c>
      <c r="C79" s="162">
        <f t="shared" si="2"/>
        <v>0.75344149459183762</v>
      </c>
      <c r="D79" s="164">
        <v>5.7</v>
      </c>
      <c r="E79" s="163">
        <f t="shared" si="3"/>
        <v>4.9465585054081629</v>
      </c>
      <c r="F79" s="99">
        <v>6.1547198477730172</v>
      </c>
      <c r="G79" s="44"/>
      <c r="H79" s="44"/>
      <c r="K79" s="81"/>
    </row>
    <row r="80" spans="1:11" ht="15.75">
      <c r="A80" s="161">
        <v>32203</v>
      </c>
      <c r="B80" s="99">
        <v>88.604395604395606</v>
      </c>
      <c r="C80" s="162">
        <f t="shared" si="2"/>
        <v>0.75805625689379896</v>
      </c>
      <c r="D80" s="164">
        <v>5.55791208791209</v>
      </c>
      <c r="E80" s="163">
        <f t="shared" si="3"/>
        <v>4.7998558310182915</v>
      </c>
      <c r="F80" s="99">
        <v>10.026205205015014</v>
      </c>
      <c r="G80" s="44"/>
      <c r="H80" s="44"/>
      <c r="K80" s="81"/>
    </row>
    <row r="81" spans="1:11" ht="15.75">
      <c r="A81" s="161">
        <v>32295</v>
      </c>
      <c r="B81" s="99">
        <v>89.201098901098902</v>
      </c>
      <c r="C81" s="162">
        <f t="shared" si="2"/>
        <v>0.1876056824774297</v>
      </c>
      <c r="D81" s="164">
        <v>5.5</v>
      </c>
      <c r="E81" s="163">
        <f t="shared" si="3"/>
        <v>5.3123943175225703</v>
      </c>
      <c r="F81" s="99">
        <v>6.7970788552935808</v>
      </c>
      <c r="G81" s="44"/>
      <c r="H81" s="44"/>
      <c r="K81" s="81"/>
    </row>
    <row r="82" spans="1:11" ht="15.75">
      <c r="A82" s="161">
        <v>32387</v>
      </c>
      <c r="B82" s="99">
        <v>89.360869565217399</v>
      </c>
      <c r="C82" s="162">
        <f t="shared" si="2"/>
        <v>0.60082475740628671</v>
      </c>
      <c r="D82" s="164">
        <v>5.6326086956521699</v>
      </c>
      <c r="E82" s="163">
        <f t="shared" si="3"/>
        <v>5.0317839382458835</v>
      </c>
      <c r="F82" s="99">
        <v>7.5714789975291215</v>
      </c>
      <c r="G82" s="44"/>
      <c r="H82" s="44"/>
      <c r="K82" s="81"/>
    </row>
    <row r="83" spans="1:11" ht="15.75">
      <c r="A83" s="161">
        <v>32478</v>
      </c>
      <c r="B83" s="99">
        <v>90.033695652173904</v>
      </c>
      <c r="C83" s="162">
        <f t="shared" si="2"/>
        <v>1.0466861039610971</v>
      </c>
      <c r="D83" s="164">
        <v>5.7</v>
      </c>
      <c r="E83" s="163">
        <f t="shared" si="3"/>
        <v>4.6533138960389033</v>
      </c>
      <c r="F83" s="99">
        <v>6.0050182427416239</v>
      </c>
      <c r="G83" s="44"/>
      <c r="H83" s="44"/>
      <c r="K83" s="81"/>
    </row>
    <row r="84" spans="1:11" ht="15.75">
      <c r="A84" s="161">
        <v>32568</v>
      </c>
      <c r="B84" s="99">
        <v>89.541111111111107</v>
      </c>
      <c r="C84" s="162">
        <f t="shared" si="2"/>
        <v>1.057188529221265</v>
      </c>
      <c r="D84" s="164">
        <v>5.7</v>
      </c>
      <c r="E84" s="163">
        <f t="shared" si="3"/>
        <v>4.6428114707787351</v>
      </c>
      <c r="F84" s="99">
        <v>7.7851200561566527</v>
      </c>
      <c r="G84" s="44"/>
      <c r="H84" s="44"/>
      <c r="K84" s="81"/>
    </row>
    <row r="85" spans="1:11" ht="15.75">
      <c r="A85" s="161">
        <v>32660</v>
      </c>
      <c r="B85" s="99">
        <v>91.669230769230793</v>
      </c>
      <c r="C85" s="162">
        <f t="shared" si="2"/>
        <v>2.766929890480851</v>
      </c>
      <c r="D85" s="164">
        <v>5.7</v>
      </c>
      <c r="E85" s="163">
        <f t="shared" si="3"/>
        <v>2.9330701095191491</v>
      </c>
      <c r="F85" s="99">
        <v>7.1412116258309437</v>
      </c>
      <c r="G85" s="44"/>
      <c r="H85" s="44"/>
      <c r="K85" s="81"/>
    </row>
    <row r="86" spans="1:11" ht="15.75">
      <c r="A86" s="161">
        <v>32752</v>
      </c>
      <c r="B86" s="99">
        <v>91.794565217391295</v>
      </c>
      <c r="C86" s="162">
        <f t="shared" si="2"/>
        <v>2.7234466987787473</v>
      </c>
      <c r="D86" s="164">
        <v>5.9932608695652201</v>
      </c>
      <c r="E86" s="163">
        <f t="shared" si="3"/>
        <v>3.2698141707864727</v>
      </c>
      <c r="F86" s="99">
        <v>6.8603032628542762</v>
      </c>
      <c r="G86" s="44"/>
      <c r="H86" s="44"/>
      <c r="K86" s="81"/>
    </row>
    <row r="87" spans="1:11" ht="15.75">
      <c r="A87" s="161">
        <v>32843</v>
      </c>
      <c r="B87" s="99">
        <v>92.370652173913001</v>
      </c>
      <c r="C87" s="162">
        <f t="shared" si="2"/>
        <v>2.5956465574482617</v>
      </c>
      <c r="D87" s="164">
        <v>6.2336956521739104</v>
      </c>
      <c r="E87" s="163">
        <f t="shared" si="3"/>
        <v>3.6380490947256487</v>
      </c>
      <c r="F87" s="99">
        <v>8.9023113669517357</v>
      </c>
      <c r="G87" s="44"/>
      <c r="H87" s="44"/>
      <c r="K87" s="81"/>
    </row>
    <row r="88" spans="1:11" ht="15.75">
      <c r="A88" s="161">
        <v>32933</v>
      </c>
      <c r="B88" s="99">
        <v>92.703333333333305</v>
      </c>
      <c r="C88" s="162">
        <f t="shared" si="2"/>
        <v>3.5315869805303315</v>
      </c>
      <c r="D88" s="164">
        <v>7.2485555555555603</v>
      </c>
      <c r="E88" s="163">
        <f t="shared" si="3"/>
        <v>3.7169685750252288</v>
      </c>
      <c r="F88" s="99">
        <v>5.9955181863011306</v>
      </c>
      <c r="G88" s="44"/>
      <c r="H88" s="44"/>
      <c r="K88" s="81"/>
    </row>
    <row r="89" spans="1:11" ht="15.75">
      <c r="A89" s="161">
        <v>33025</v>
      </c>
      <c r="B89" s="99">
        <v>93.969230769230805</v>
      </c>
      <c r="C89" s="162">
        <f t="shared" si="2"/>
        <v>2.5090207266929712</v>
      </c>
      <c r="D89" s="164">
        <v>7.7978021978022003</v>
      </c>
      <c r="E89" s="163">
        <f t="shared" si="3"/>
        <v>5.2887814711092291</v>
      </c>
      <c r="F89" s="99">
        <v>9.9171665651880421</v>
      </c>
      <c r="G89" s="44"/>
      <c r="H89" s="44"/>
      <c r="K89" s="81"/>
    </row>
    <row r="90" spans="1:11" ht="15.75">
      <c r="A90" s="161">
        <v>33117</v>
      </c>
      <c r="B90" s="99">
        <v>94.193478260869597</v>
      </c>
      <c r="C90" s="162">
        <f t="shared" si="2"/>
        <v>2.6133497531113168</v>
      </c>
      <c r="D90" s="164">
        <v>7.9815217391304296</v>
      </c>
      <c r="E90" s="163">
        <f t="shared" si="3"/>
        <v>5.3681719860191128</v>
      </c>
      <c r="F90" s="99">
        <v>9.6317516165842427</v>
      </c>
      <c r="G90" s="44"/>
      <c r="H90" s="44"/>
      <c r="K90" s="81"/>
    </row>
    <row r="91" spans="1:11" ht="15.75">
      <c r="A91" s="161">
        <v>33208</v>
      </c>
      <c r="B91" s="99">
        <v>95.7</v>
      </c>
      <c r="C91" s="162">
        <f t="shared" si="2"/>
        <v>3.6043350866664818</v>
      </c>
      <c r="D91" s="164">
        <v>8.4381521739130392</v>
      </c>
      <c r="E91" s="163">
        <f t="shared" si="3"/>
        <v>4.8338170872465573</v>
      </c>
      <c r="F91" s="99">
        <v>6.5159207466221858</v>
      </c>
      <c r="G91" s="44"/>
      <c r="H91" s="44"/>
      <c r="K91" s="81"/>
    </row>
    <row r="92" spans="1:11" ht="15.75">
      <c r="A92" s="161">
        <v>33298</v>
      </c>
      <c r="B92" s="99">
        <v>96.175555555555604</v>
      </c>
      <c r="C92" s="162">
        <f t="shared" si="2"/>
        <v>3.7455203576523326</v>
      </c>
      <c r="D92" s="164">
        <v>7.7069999999999999</v>
      </c>
      <c r="E92" s="163">
        <f t="shared" si="3"/>
        <v>3.9614796423476673</v>
      </c>
      <c r="F92" s="99">
        <v>8.7373190112754795</v>
      </c>
      <c r="G92" s="44"/>
      <c r="H92" s="44"/>
      <c r="K92" s="81"/>
    </row>
    <row r="93" spans="1:11" ht="15.75">
      <c r="A93" s="161">
        <v>33390</v>
      </c>
      <c r="B93" s="99">
        <v>97.169230769230793</v>
      </c>
      <c r="C93" s="162">
        <f t="shared" si="2"/>
        <v>3.4053700065487749</v>
      </c>
      <c r="D93" s="164">
        <v>7.7</v>
      </c>
      <c r="E93" s="163">
        <f t="shared" si="3"/>
        <v>4.2946299934512258</v>
      </c>
      <c r="F93" s="99">
        <v>6.6468666356938417</v>
      </c>
      <c r="G93" s="44"/>
      <c r="H93" s="44"/>
      <c r="K93" s="81"/>
    </row>
    <row r="94" spans="1:11" ht="15.75">
      <c r="A94" s="161">
        <v>33482</v>
      </c>
      <c r="B94" s="99">
        <v>97.165217391304395</v>
      </c>
      <c r="C94" s="162">
        <f t="shared" si="2"/>
        <v>3.1549308777031708</v>
      </c>
      <c r="D94" s="164">
        <v>7.7021739130434801</v>
      </c>
      <c r="E94" s="163">
        <f t="shared" si="3"/>
        <v>4.5472430353403093</v>
      </c>
      <c r="F94" s="99">
        <v>4.3002533493800064</v>
      </c>
      <c r="G94" s="44"/>
      <c r="H94" s="44"/>
      <c r="K94" s="81"/>
    </row>
    <row r="95" spans="1:11" ht="15.75">
      <c r="A95" s="161">
        <v>33573</v>
      </c>
      <c r="B95" s="99">
        <v>98.364130434782595</v>
      </c>
      <c r="C95" s="162">
        <f t="shared" si="2"/>
        <v>2.7838353550497308</v>
      </c>
      <c r="D95" s="164">
        <v>6.9</v>
      </c>
      <c r="E95" s="163">
        <f t="shared" si="3"/>
        <v>4.1161646449502696</v>
      </c>
      <c r="F95" s="99">
        <v>4.7719252364209384</v>
      </c>
      <c r="G95" s="44"/>
      <c r="H95" s="44"/>
      <c r="K95" s="81"/>
    </row>
    <row r="96" spans="1:11" ht="15.75">
      <c r="A96" s="161">
        <v>33664</v>
      </c>
      <c r="B96" s="99">
        <v>98.004395604395597</v>
      </c>
      <c r="C96" s="162">
        <f t="shared" si="2"/>
        <v>1.9015643198271597</v>
      </c>
      <c r="D96" s="164">
        <v>6.2341758241758196</v>
      </c>
      <c r="E96" s="163">
        <f t="shared" si="3"/>
        <v>4.3326115043486597</v>
      </c>
      <c r="F96" s="99">
        <v>3.7781576866558084</v>
      </c>
      <c r="G96" s="44"/>
      <c r="H96" s="44"/>
      <c r="K96" s="81"/>
    </row>
    <row r="97" spans="1:11" ht="15.75">
      <c r="A97" s="161">
        <v>33756</v>
      </c>
      <c r="B97" s="99">
        <v>99.334065934065904</v>
      </c>
      <c r="C97" s="162">
        <f t="shared" si="2"/>
        <v>2.2279019270785652</v>
      </c>
      <c r="D97" s="164">
        <v>6.0989010989011003</v>
      </c>
      <c r="E97" s="163">
        <f t="shared" si="3"/>
        <v>3.8709991718225352</v>
      </c>
      <c r="F97" s="99">
        <v>2.9205255146943432</v>
      </c>
      <c r="G97" s="44"/>
      <c r="H97" s="44"/>
      <c r="K97" s="81"/>
    </row>
    <row r="98" spans="1:11" ht="15.75">
      <c r="A98" s="161">
        <v>33848</v>
      </c>
      <c r="B98" s="99">
        <v>98.929347826086897</v>
      </c>
      <c r="C98" s="162">
        <f t="shared" si="2"/>
        <v>1.8155987112939642</v>
      </c>
      <c r="D98" s="164">
        <v>5.9695652173913096</v>
      </c>
      <c r="E98" s="163">
        <f t="shared" si="3"/>
        <v>4.1539665060973459</v>
      </c>
      <c r="F98" s="99">
        <v>2.5695489991908951</v>
      </c>
      <c r="G98" s="44"/>
      <c r="H98" s="44"/>
      <c r="K98" s="81"/>
    </row>
    <row r="99" spans="1:11" ht="15.75">
      <c r="A99" s="161">
        <v>33939</v>
      </c>
      <c r="B99" s="99">
        <v>99.267391304347797</v>
      </c>
      <c r="C99" s="162">
        <f t="shared" si="2"/>
        <v>0.91828277805402014</v>
      </c>
      <c r="D99" s="164">
        <v>5.5673913043478302</v>
      </c>
      <c r="E99" s="163">
        <f t="shared" si="3"/>
        <v>4.6491085262938103</v>
      </c>
      <c r="F99" s="99">
        <v>0.6912113995952246</v>
      </c>
      <c r="G99" s="44"/>
      <c r="H99" s="44"/>
      <c r="K99" s="81"/>
    </row>
    <row r="100" spans="1:11" ht="15.75">
      <c r="A100" s="161">
        <v>34029</v>
      </c>
      <c r="B100" s="99">
        <v>99.268888888888895</v>
      </c>
      <c r="C100" s="162">
        <f t="shared" si="2"/>
        <v>1.2902413985568055</v>
      </c>
      <c r="D100" s="164">
        <v>5.2</v>
      </c>
      <c r="E100" s="163">
        <f t="shared" si="3"/>
        <v>3.9097586014431949</v>
      </c>
      <c r="F100" s="99">
        <v>2.1507751853704171</v>
      </c>
      <c r="G100" s="44"/>
      <c r="H100" s="44"/>
      <c r="K100" s="81"/>
    </row>
    <row r="101" spans="1:11" ht="15.75">
      <c r="A101" s="161">
        <v>34121</v>
      </c>
      <c r="B101" s="99">
        <v>100.234065934066</v>
      </c>
      <c r="C101" s="162">
        <f t="shared" si="2"/>
        <v>0.90603358630006747</v>
      </c>
      <c r="D101" s="164">
        <v>5.1329670329670298</v>
      </c>
      <c r="E101" s="163">
        <f t="shared" si="3"/>
        <v>4.2269334466669619</v>
      </c>
      <c r="F101" s="99">
        <v>9.1166763202908369E-2</v>
      </c>
      <c r="G101" s="44"/>
      <c r="H101" s="44"/>
      <c r="K101" s="81"/>
    </row>
    <row r="102" spans="1:11" ht="15.75">
      <c r="A102" s="161">
        <v>34213</v>
      </c>
      <c r="B102" s="99">
        <v>100.665217391304</v>
      </c>
      <c r="C102" s="162">
        <f t="shared" si="2"/>
        <v>1.7546558259624607</v>
      </c>
      <c r="D102" s="164">
        <v>5.0695652173913004</v>
      </c>
      <c r="E102" s="163">
        <f t="shared" si="3"/>
        <v>3.3149093914288397</v>
      </c>
      <c r="F102" s="99">
        <v>-0.55268963233978308</v>
      </c>
      <c r="G102" s="44"/>
      <c r="H102" s="44"/>
      <c r="K102" s="81"/>
    </row>
    <row r="103" spans="1:11" ht="15.75">
      <c r="A103" s="161">
        <v>34304</v>
      </c>
      <c r="B103" s="99">
        <v>100.402173913043</v>
      </c>
      <c r="C103" s="162">
        <f t="shared" si="2"/>
        <v>1.1431574797971968</v>
      </c>
      <c r="D103" s="164">
        <v>4.0336956521739102</v>
      </c>
      <c r="E103" s="163">
        <f t="shared" si="3"/>
        <v>2.8905381723767132</v>
      </c>
      <c r="F103" s="99">
        <v>0.76833440067697667</v>
      </c>
      <c r="G103" s="44"/>
      <c r="H103" s="44"/>
      <c r="K103" s="81"/>
    </row>
    <row r="104" spans="1:11" ht="15.75">
      <c r="A104" s="161">
        <v>34394</v>
      </c>
      <c r="B104" s="99">
        <v>100.537777777778</v>
      </c>
      <c r="C104" s="162">
        <f t="shared" si="2"/>
        <v>1.2782342011598102</v>
      </c>
      <c r="D104" s="164">
        <v>3.8033333333333301</v>
      </c>
      <c r="E104" s="163">
        <f t="shared" si="3"/>
        <v>2.5250991321735201</v>
      </c>
      <c r="F104" s="99">
        <v>-0.94018236574813729</v>
      </c>
      <c r="G104" s="44"/>
      <c r="H104" s="44"/>
      <c r="K104" s="81"/>
    </row>
    <row r="105" spans="1:11" ht="15.75">
      <c r="A105" s="161">
        <v>34486</v>
      </c>
      <c r="B105" s="99">
        <v>100.935164835165</v>
      </c>
      <c r="C105" s="162">
        <f t="shared" si="2"/>
        <v>0.69946169953854287</v>
      </c>
      <c r="D105" s="164">
        <v>4.4000000000000004</v>
      </c>
      <c r="E105" s="163">
        <f t="shared" si="3"/>
        <v>3.7005383004614574</v>
      </c>
      <c r="F105" s="99">
        <v>2.8874568122750728</v>
      </c>
      <c r="G105" s="44"/>
      <c r="H105" s="44"/>
      <c r="K105" s="81"/>
    </row>
    <row r="106" spans="1:11" ht="15.75">
      <c r="A106" s="161">
        <v>34578</v>
      </c>
      <c r="B106" s="99">
        <v>100.663043478261</v>
      </c>
      <c r="C106" s="162">
        <f t="shared" si="2"/>
        <v>-2.1595473583934889E-3</v>
      </c>
      <c r="D106" s="164">
        <v>4.5978260869565197</v>
      </c>
      <c r="E106" s="163">
        <f t="shared" si="3"/>
        <v>4.5999856343149128</v>
      </c>
      <c r="F106" s="99">
        <v>2.3743847050151028</v>
      </c>
      <c r="G106" s="44"/>
      <c r="H106" s="44"/>
      <c r="K106" s="81"/>
    </row>
    <row r="107" spans="1:11" ht="15.75">
      <c r="A107" s="161">
        <v>34669</v>
      </c>
      <c r="B107" s="99">
        <v>101.2</v>
      </c>
      <c r="C107" s="162">
        <f t="shared" si="2"/>
        <v>0.79463029122057538</v>
      </c>
      <c r="D107" s="164">
        <v>4.9000000000000004</v>
      </c>
      <c r="E107" s="163">
        <f t="shared" si="3"/>
        <v>4.105369708779425</v>
      </c>
      <c r="F107" s="99">
        <v>-0.24760350031321032</v>
      </c>
      <c r="G107" s="44"/>
      <c r="H107" s="44"/>
      <c r="K107" s="81"/>
    </row>
    <row r="108" spans="1:11" ht="15.75">
      <c r="A108" s="161">
        <v>34759</v>
      </c>
      <c r="B108" s="99">
        <v>100.668888888889</v>
      </c>
      <c r="C108" s="162">
        <f t="shared" si="2"/>
        <v>0.13040979620695003</v>
      </c>
      <c r="D108" s="164">
        <v>4.80355555555556</v>
      </c>
      <c r="E108" s="163">
        <f t="shared" si="3"/>
        <v>4.6731457593486097</v>
      </c>
      <c r="F108" s="99">
        <v>0.79808425397387506</v>
      </c>
      <c r="G108" s="44"/>
      <c r="H108" s="44"/>
      <c r="K108" s="81"/>
    </row>
    <row r="109" spans="1:11" ht="15.75">
      <c r="A109" s="161">
        <v>34851</v>
      </c>
      <c r="B109" s="99">
        <v>100.901098901099</v>
      </c>
      <c r="C109" s="162">
        <f t="shared" si="2"/>
        <v>-3.3750313006993049E-2</v>
      </c>
      <c r="D109" s="164">
        <v>3.6164835164835201</v>
      </c>
      <c r="E109" s="163">
        <f t="shared" si="3"/>
        <v>3.6502338294905132</v>
      </c>
      <c r="F109" s="99">
        <v>1.4475582542770182</v>
      </c>
      <c r="G109" s="44"/>
      <c r="H109" s="44"/>
      <c r="K109" s="81"/>
    </row>
    <row r="110" spans="1:11" ht="15.75">
      <c r="A110" s="161">
        <v>34943</v>
      </c>
      <c r="B110" s="99">
        <v>100.661956521739</v>
      </c>
      <c r="C110" s="162">
        <f t="shared" si="2"/>
        <v>-1.0797969984254515E-3</v>
      </c>
      <c r="D110" s="164">
        <v>2.8058695652173902</v>
      </c>
      <c r="E110" s="163">
        <f t="shared" si="3"/>
        <v>2.8069493622158155</v>
      </c>
      <c r="F110" s="99">
        <v>1.1448912515077505</v>
      </c>
      <c r="G110" s="44"/>
      <c r="H110" s="44"/>
      <c r="K110" s="81"/>
    </row>
    <row r="111" spans="1:11" ht="15.75">
      <c r="A111" s="161">
        <v>35034</v>
      </c>
      <c r="B111" s="99">
        <v>100.601086956522</v>
      </c>
      <c r="C111" s="162">
        <f t="shared" si="2"/>
        <v>-0.59181130778459146</v>
      </c>
      <c r="D111" s="164">
        <v>2.78652173913044</v>
      </c>
      <c r="E111" s="163">
        <f t="shared" si="3"/>
        <v>3.3783330469150314</v>
      </c>
      <c r="F111" s="99">
        <v>2.0298927356816123</v>
      </c>
      <c r="G111" s="44"/>
      <c r="H111" s="44"/>
      <c r="K111" s="81"/>
    </row>
    <row r="112" spans="1:11" ht="15.75">
      <c r="A112" s="161">
        <v>35125</v>
      </c>
      <c r="B112" s="99">
        <v>100.336263736264</v>
      </c>
      <c r="C112" s="162">
        <f t="shared" si="2"/>
        <v>-0.33041504311438907</v>
      </c>
      <c r="D112" s="164">
        <v>2.9204395604395601</v>
      </c>
      <c r="E112" s="163">
        <f t="shared" si="3"/>
        <v>3.2508546035539494</v>
      </c>
      <c r="F112" s="99">
        <v>2.195368620682598</v>
      </c>
      <c r="G112" s="44"/>
      <c r="H112" s="44"/>
      <c r="K112" s="81"/>
    </row>
    <row r="113" spans="1:11" ht="15.75">
      <c r="A113" s="161">
        <v>35217</v>
      </c>
      <c r="B113" s="99">
        <v>101.03516483516501</v>
      </c>
      <c r="C113" s="162">
        <f t="shared" si="2"/>
        <v>0.13286865606628281</v>
      </c>
      <c r="D113" s="164">
        <v>3.3646153846153801</v>
      </c>
      <c r="E113" s="163">
        <f t="shared" si="3"/>
        <v>3.2317467285490973</v>
      </c>
      <c r="F113" s="99">
        <v>2.1630727541737684</v>
      </c>
      <c r="G113" s="44"/>
      <c r="H113" s="44"/>
      <c r="K113" s="81"/>
    </row>
    <row r="114" spans="1:11" ht="15.75">
      <c r="A114" s="161">
        <v>35309</v>
      </c>
      <c r="B114" s="99">
        <v>100.86413043478299</v>
      </c>
      <c r="C114" s="162">
        <f t="shared" si="2"/>
        <v>0.20084441037099354</v>
      </c>
      <c r="D114" s="164">
        <v>3.2413043478260901</v>
      </c>
      <c r="E114" s="163">
        <f t="shared" si="3"/>
        <v>3.0404599374550965</v>
      </c>
      <c r="F114" s="99">
        <v>1.2585678162597611</v>
      </c>
      <c r="G114" s="44"/>
      <c r="H114" s="44"/>
      <c r="K114" s="81"/>
    </row>
    <row r="115" spans="1:11" ht="15.75">
      <c r="A115" s="161">
        <v>35400</v>
      </c>
      <c r="B115" s="99">
        <v>101.134782608696</v>
      </c>
      <c r="C115" s="162">
        <f t="shared" si="2"/>
        <v>0.53050684472689369</v>
      </c>
      <c r="D115" s="164">
        <v>2.7033695652173901</v>
      </c>
      <c r="E115" s="163">
        <f t="shared" si="3"/>
        <v>2.1728627204904964</v>
      </c>
      <c r="F115" s="99">
        <v>2.3126126502500641</v>
      </c>
      <c r="G115" s="44"/>
      <c r="H115" s="44"/>
      <c r="K115" s="81"/>
    </row>
    <row r="116" spans="1:11" ht="15.75">
      <c r="A116" s="161">
        <v>35490</v>
      </c>
      <c r="B116" s="99">
        <v>100.90333333333299</v>
      </c>
      <c r="C116" s="162">
        <f t="shared" si="2"/>
        <v>0.56516913820864201</v>
      </c>
      <c r="D116" s="164">
        <v>2.5</v>
      </c>
      <c r="E116" s="163">
        <f t="shared" si="3"/>
        <v>1.9348308617913581</v>
      </c>
      <c r="F116" s="99">
        <v>3.4078440240278756</v>
      </c>
      <c r="G116" s="44"/>
      <c r="H116" s="44"/>
      <c r="K116" s="81"/>
    </row>
    <row r="117" spans="1:11" ht="15.75">
      <c r="A117" s="161">
        <v>35582</v>
      </c>
      <c r="B117" s="99">
        <v>103.134065934066</v>
      </c>
      <c r="C117" s="162">
        <f t="shared" si="2"/>
        <v>2.0773966196079079</v>
      </c>
      <c r="D117" s="164">
        <v>2.7741758241758201</v>
      </c>
      <c r="E117" s="163">
        <f t="shared" si="3"/>
        <v>0.6967792045679122</v>
      </c>
      <c r="F117" s="99">
        <v>2.7545281289085746</v>
      </c>
      <c r="G117" s="44"/>
      <c r="H117" s="44"/>
      <c r="K117" s="81"/>
    </row>
    <row r="118" spans="1:11" ht="15.75">
      <c r="A118" s="161">
        <v>35674</v>
      </c>
      <c r="B118" s="99">
        <v>103.09456521739099</v>
      </c>
      <c r="C118" s="162">
        <f t="shared" si="2"/>
        <v>2.211326041273078</v>
      </c>
      <c r="D118" s="164">
        <v>2.6745652173912999</v>
      </c>
      <c r="E118" s="163">
        <f t="shared" si="3"/>
        <v>0.46323917611822196</v>
      </c>
      <c r="F118" s="99">
        <v>1.7069662105900869</v>
      </c>
      <c r="G118" s="44"/>
      <c r="H118" s="44"/>
      <c r="K118" s="81"/>
    </row>
    <row r="119" spans="1:11" ht="15.75">
      <c r="A119" s="161">
        <v>35765</v>
      </c>
      <c r="B119" s="99">
        <v>103.36847826087001</v>
      </c>
      <c r="C119" s="162">
        <f t="shared" si="2"/>
        <v>2.2086324749581689</v>
      </c>
      <c r="D119" s="164">
        <v>2.3303260869565201</v>
      </c>
      <c r="E119" s="163">
        <f t="shared" si="3"/>
        <v>0.12169361199835116</v>
      </c>
      <c r="F119" s="99">
        <v>0.73623827957803378</v>
      </c>
      <c r="G119" s="44"/>
      <c r="H119" s="44"/>
      <c r="K119" s="81"/>
    </row>
    <row r="120" spans="1:11" ht="15.75">
      <c r="A120" s="161">
        <v>35855</v>
      </c>
      <c r="B120" s="99">
        <v>102.972222222222</v>
      </c>
      <c r="C120" s="162">
        <f t="shared" si="2"/>
        <v>2.0503672381708697</v>
      </c>
      <c r="D120" s="164">
        <v>2.5724444444444399</v>
      </c>
      <c r="E120" s="163">
        <f t="shared" si="3"/>
        <v>0.52207720627357013</v>
      </c>
      <c r="F120" s="99">
        <v>-1.6390942497349295</v>
      </c>
      <c r="G120" s="44"/>
      <c r="H120" s="44"/>
      <c r="K120" s="81"/>
    </row>
    <row r="121" spans="1:11" ht="15.75">
      <c r="A121" s="161">
        <v>35947</v>
      </c>
      <c r="B121" s="99">
        <v>103.469230769231</v>
      </c>
      <c r="C121" s="162">
        <f t="shared" si="2"/>
        <v>0.32497975535966445</v>
      </c>
      <c r="D121" s="164">
        <v>2.45989010989011</v>
      </c>
      <c r="E121" s="163">
        <f t="shared" si="3"/>
        <v>2.1349103545304455</v>
      </c>
      <c r="F121" s="99">
        <v>-2.4924802925068579</v>
      </c>
      <c r="G121" s="44"/>
      <c r="H121" s="44"/>
      <c r="K121" s="81"/>
    </row>
    <row r="122" spans="1:11" ht="15.75">
      <c r="A122" s="161">
        <v>36039</v>
      </c>
      <c r="B122" s="99">
        <v>102.894565217391</v>
      </c>
      <c r="C122" s="162">
        <f t="shared" si="2"/>
        <v>-0.19399664723184717</v>
      </c>
      <c r="D122" s="164">
        <v>2.47978260869565</v>
      </c>
      <c r="E122" s="163">
        <f t="shared" si="3"/>
        <v>2.6737792559274971</v>
      </c>
      <c r="F122" s="99">
        <v>-2.1956545630910229</v>
      </c>
      <c r="G122" s="44"/>
      <c r="H122" s="44"/>
      <c r="K122" s="81"/>
    </row>
    <row r="123" spans="1:11" ht="15.75">
      <c r="A123" s="161">
        <v>36130</v>
      </c>
      <c r="B123" s="99">
        <v>103.898913043478</v>
      </c>
      <c r="C123" s="162">
        <f t="shared" si="2"/>
        <v>0.51314945477802676</v>
      </c>
      <c r="D123" s="164">
        <v>2.2603260869565198</v>
      </c>
      <c r="E123" s="163">
        <f t="shared" si="3"/>
        <v>1.7471766321784932</v>
      </c>
      <c r="F123" s="99">
        <v>-1.9979327237667155</v>
      </c>
      <c r="G123" s="44"/>
      <c r="H123" s="44"/>
      <c r="K123" s="81"/>
    </row>
    <row r="124" spans="1:11" ht="15.75">
      <c r="A124" s="161">
        <v>36220</v>
      </c>
      <c r="B124" s="99">
        <v>102.87222222222201</v>
      </c>
      <c r="C124" s="162">
        <f t="shared" si="2"/>
        <v>-9.7113568923652638E-2</v>
      </c>
      <c r="D124" s="164">
        <v>2.7725555555555599</v>
      </c>
      <c r="E124" s="163">
        <f t="shared" si="3"/>
        <v>2.8696691244792127</v>
      </c>
      <c r="F124" s="99">
        <v>-1.2972438183415562</v>
      </c>
      <c r="G124" s="44"/>
      <c r="H124" s="44"/>
      <c r="K124" s="81"/>
    </row>
    <row r="125" spans="1:11" ht="15.75">
      <c r="A125" s="161">
        <v>36312</v>
      </c>
      <c r="B125" s="99">
        <v>103.201098901099</v>
      </c>
      <c r="C125" s="162">
        <f t="shared" si="2"/>
        <v>-0.25914164639922832</v>
      </c>
      <c r="D125" s="164">
        <v>2.1025274725274699</v>
      </c>
      <c r="E125" s="163">
        <f t="shared" si="3"/>
        <v>2.3616691189266983</v>
      </c>
      <c r="F125" s="99">
        <v>-0.82912215449972071</v>
      </c>
      <c r="G125" s="44"/>
      <c r="H125" s="44"/>
      <c r="K125" s="81"/>
    </row>
    <row r="126" spans="1:11" ht="15.75">
      <c r="A126" s="161">
        <v>36404</v>
      </c>
      <c r="B126" s="99">
        <v>102.89673913043499</v>
      </c>
      <c r="C126" s="162">
        <f t="shared" si="2"/>
        <v>2.1127578890068515E-3</v>
      </c>
      <c r="D126" s="164">
        <v>2.22891304347826</v>
      </c>
      <c r="E126" s="163">
        <f t="shared" si="3"/>
        <v>2.226800285589253</v>
      </c>
      <c r="F126" s="99">
        <v>-1.6072085804646581</v>
      </c>
      <c r="G126" s="44"/>
      <c r="H126" s="44"/>
      <c r="K126" s="81"/>
    </row>
    <row r="127" spans="1:11" ht="15.75">
      <c r="A127" s="161">
        <v>36495</v>
      </c>
      <c r="B127" s="99">
        <v>102.90108695652199</v>
      </c>
      <c r="C127" s="162">
        <f t="shared" si="2"/>
        <v>-0.96038164185457409</v>
      </c>
      <c r="D127" s="164">
        <v>2.2067391304347801</v>
      </c>
      <c r="E127" s="163">
        <f t="shared" si="3"/>
        <v>3.167120772289354</v>
      </c>
      <c r="F127" s="99">
        <v>-1.9845988628625197</v>
      </c>
      <c r="G127" s="44"/>
      <c r="H127" s="44"/>
      <c r="K127" s="81"/>
    </row>
    <row r="128" spans="1:11" ht="15.75">
      <c r="A128" s="161">
        <v>36586</v>
      </c>
      <c r="B128" s="99">
        <v>102.204395604396</v>
      </c>
      <c r="C128" s="162">
        <f t="shared" si="2"/>
        <v>-0.64918070534472017</v>
      </c>
      <c r="D128" s="164">
        <v>2.2000000000000002</v>
      </c>
      <c r="E128" s="163">
        <f t="shared" si="3"/>
        <v>2.8491807053447205</v>
      </c>
      <c r="F128" s="99">
        <v>1.5921459893812533</v>
      </c>
      <c r="G128" s="44"/>
      <c r="H128" s="44"/>
      <c r="K128" s="81"/>
    </row>
    <row r="129" spans="1:11" ht="15.75">
      <c r="A129" s="161">
        <v>36678</v>
      </c>
      <c r="B129" s="99">
        <v>102.501098901099</v>
      </c>
      <c r="C129" s="162">
        <f t="shared" si="2"/>
        <v>-0.67828735105896087</v>
      </c>
      <c r="D129" s="164">
        <v>2.16989010989011</v>
      </c>
      <c r="E129" s="163">
        <f t="shared" si="3"/>
        <v>2.8481774609490706</v>
      </c>
      <c r="F129" s="99">
        <v>0.58583571876977392</v>
      </c>
      <c r="G129" s="44"/>
      <c r="H129" s="44"/>
      <c r="K129" s="81"/>
    </row>
    <row r="130" spans="1:11" ht="15.75">
      <c r="A130" s="161">
        <v>36770</v>
      </c>
      <c r="B130" s="99">
        <v>102.2</v>
      </c>
      <c r="C130" s="162">
        <f t="shared" si="2"/>
        <v>-0.67712459726423813</v>
      </c>
      <c r="D130" s="164">
        <v>2.2286956521739101</v>
      </c>
      <c r="E130" s="163">
        <f t="shared" si="3"/>
        <v>2.9058202494381482</v>
      </c>
      <c r="F130" s="99">
        <v>1.3744316648929065</v>
      </c>
      <c r="G130" s="44"/>
      <c r="H130" s="44"/>
      <c r="K130" s="81"/>
    </row>
    <row r="131" spans="1:11" ht="15.75">
      <c r="A131" s="161">
        <v>36861</v>
      </c>
      <c r="B131" s="99">
        <v>102.03478260869601</v>
      </c>
      <c r="C131" s="162">
        <f t="shared" si="2"/>
        <v>-0.84188065787101052</v>
      </c>
      <c r="D131" s="164">
        <v>2.2430434782608701</v>
      </c>
      <c r="E131" s="163">
        <f t="shared" si="3"/>
        <v>3.0849241361318809</v>
      </c>
      <c r="F131" s="99">
        <v>0.79868520996852743</v>
      </c>
      <c r="G131" s="44"/>
      <c r="H131" s="44"/>
      <c r="K131" s="81"/>
    </row>
    <row r="132" spans="1:11" ht="15.75">
      <c r="A132" s="161">
        <v>36951</v>
      </c>
      <c r="B132" s="99">
        <v>101.73444444444399</v>
      </c>
      <c r="C132" s="162">
        <f t="shared" si="2"/>
        <v>-0.45981501790886792</v>
      </c>
      <c r="D132" s="164">
        <v>2.0324444444444398</v>
      </c>
      <c r="E132" s="163">
        <f t="shared" si="3"/>
        <v>2.4922594623533079</v>
      </c>
      <c r="F132" s="99">
        <v>0.92357761357166479</v>
      </c>
      <c r="K132" s="81"/>
    </row>
    <row r="133" spans="1:11" ht="15.75">
      <c r="A133" s="161">
        <v>37043</v>
      </c>
      <c r="B133" s="99">
        <v>101.66813186813199</v>
      </c>
      <c r="C133" s="162">
        <f t="shared" si="2"/>
        <v>-0.81264205154592173</v>
      </c>
      <c r="D133" s="164">
        <v>1.76351648351648</v>
      </c>
      <c r="E133" s="163">
        <f t="shared" si="3"/>
        <v>2.5761585350624019</v>
      </c>
      <c r="F133" s="99">
        <v>-0.29052908905435237</v>
      </c>
      <c r="K133" s="81"/>
    </row>
    <row r="134" spans="1:11" ht="15.75">
      <c r="A134" s="161">
        <v>37135</v>
      </c>
      <c r="B134" s="99">
        <v>101.4</v>
      </c>
      <c r="C134" s="162">
        <f t="shared" si="2"/>
        <v>-0.78277886497064297</v>
      </c>
      <c r="D134" s="164">
        <v>1.6095652173913</v>
      </c>
      <c r="E134" s="163">
        <f t="shared" si="3"/>
        <v>2.3923440823619431</v>
      </c>
      <c r="F134" s="99">
        <v>-1.6252749064868903</v>
      </c>
      <c r="K134" s="81"/>
    </row>
    <row r="135" spans="1:11" ht="15.75">
      <c r="A135" s="161">
        <v>37226</v>
      </c>
      <c r="B135" s="99">
        <v>101.03478260869601</v>
      </c>
      <c r="C135" s="162">
        <f t="shared" si="2"/>
        <v>-0.98005795125276629</v>
      </c>
      <c r="D135" s="164">
        <v>1.7139130434782599</v>
      </c>
      <c r="E135" s="163">
        <f t="shared" si="3"/>
        <v>2.6939709947310262</v>
      </c>
      <c r="F135" s="99">
        <v>-3.0250699918887904</v>
      </c>
      <c r="K135" s="81"/>
    </row>
    <row r="136" spans="1:11" ht="15.75">
      <c r="A136" s="161">
        <v>37316</v>
      </c>
      <c r="B136" s="99">
        <v>100.341111111111</v>
      </c>
      <c r="C136" s="162">
        <f t="shared" si="2"/>
        <v>-1.3695787507778381</v>
      </c>
      <c r="D136" s="164">
        <v>2.1293333333333302</v>
      </c>
      <c r="E136" s="163">
        <f t="shared" si="3"/>
        <v>3.4989120841111685</v>
      </c>
      <c r="F136" s="99">
        <v>-3.3033371406151582</v>
      </c>
      <c r="K136" s="81"/>
    </row>
    <row r="137" spans="1:11" ht="15.75">
      <c r="A137" s="161">
        <v>37408</v>
      </c>
      <c r="B137" s="99">
        <v>100.768131868132</v>
      </c>
      <c r="C137" s="162">
        <f t="shared" si="2"/>
        <v>-0.88523314382065243</v>
      </c>
      <c r="D137" s="164">
        <v>2.0868131868131901</v>
      </c>
      <c r="E137" s="163">
        <f t="shared" si="3"/>
        <v>2.9720463306338427</v>
      </c>
      <c r="F137" s="99">
        <v>-1.7599345230566945</v>
      </c>
      <c r="K137" s="81"/>
    </row>
    <row r="138" spans="1:11" ht="15.75">
      <c r="A138" s="161">
        <v>37500</v>
      </c>
      <c r="B138" s="99">
        <v>100.59891304347801</v>
      </c>
      <c r="C138" s="162">
        <f t="shared" si="2"/>
        <v>-0.79002658434122197</v>
      </c>
      <c r="D138" s="164">
        <v>1.8745652173913001</v>
      </c>
      <c r="E138" s="163">
        <f t="shared" si="3"/>
        <v>2.6645918017325219</v>
      </c>
      <c r="F138" s="99">
        <v>-0.18488813355097486</v>
      </c>
      <c r="K138" s="81"/>
    </row>
    <row r="139" spans="1:11" ht="15.75">
      <c r="A139" s="161">
        <v>37591</v>
      </c>
      <c r="B139" s="99">
        <v>100.5</v>
      </c>
      <c r="C139" s="162">
        <f t="shared" si="2"/>
        <v>-0.52930544797349521</v>
      </c>
      <c r="D139" s="164">
        <v>1.62358695652174</v>
      </c>
      <c r="E139" s="163">
        <f t="shared" si="3"/>
        <v>2.1528924044952351</v>
      </c>
      <c r="F139" s="99">
        <v>5.7817281971029685E-2</v>
      </c>
      <c r="K139" s="81"/>
    </row>
    <row r="140" spans="1:11" ht="15.75">
      <c r="A140" s="161">
        <v>37681</v>
      </c>
      <c r="B140" s="99">
        <v>100.106666666667</v>
      </c>
      <c r="C140" s="162">
        <f t="shared" si="2"/>
        <v>-0.23364744704132343</v>
      </c>
      <c r="D140" s="164">
        <v>1.5865555555555599</v>
      </c>
      <c r="E140" s="163">
        <f t="shared" si="3"/>
        <v>1.8202030025968834</v>
      </c>
      <c r="F140" s="99">
        <v>-1.2046768624077944</v>
      </c>
      <c r="K140" s="81"/>
    </row>
    <row r="141" spans="1:11" ht="15.75">
      <c r="A141" s="161">
        <v>37773</v>
      </c>
      <c r="B141" s="99">
        <v>100.53516483516501</v>
      </c>
      <c r="C141" s="162">
        <f t="shared" ref="C141:C171" si="4">100*(B141-B137)/B137</f>
        <v>-0.23119117983834789</v>
      </c>
      <c r="D141" s="164">
        <v>1.3567032967032999</v>
      </c>
      <c r="E141" s="163">
        <f t="shared" ref="E141:E171" si="5">D141-C141</f>
        <v>1.5878944765416478</v>
      </c>
      <c r="F141" s="99">
        <v>0.13038066233376466</v>
      </c>
      <c r="K141" s="81"/>
    </row>
    <row r="142" spans="1:11" ht="15.75">
      <c r="A142" s="161">
        <v>37865</v>
      </c>
      <c r="B142" s="99">
        <v>100.365217391304</v>
      </c>
      <c r="C142" s="162">
        <f t="shared" si="4"/>
        <v>-0.23230435111461398</v>
      </c>
      <c r="D142" s="164">
        <v>1.5882608695652201</v>
      </c>
      <c r="E142" s="163">
        <f t="shared" si="5"/>
        <v>1.820565220679834</v>
      </c>
      <c r="F142" s="99">
        <v>-9.7769833516933732E-2</v>
      </c>
      <c r="K142" s="81"/>
    </row>
    <row r="143" spans="1:11" ht="15.75">
      <c r="A143" s="161">
        <v>37956</v>
      </c>
      <c r="B143" s="99">
        <v>100.202173913043</v>
      </c>
      <c r="C143" s="162">
        <f t="shared" si="4"/>
        <v>-0.29634436513134549</v>
      </c>
      <c r="D143" s="164">
        <v>1.72978260869565</v>
      </c>
      <c r="E143" s="163">
        <f t="shared" si="5"/>
        <v>2.0261269738269956</v>
      </c>
      <c r="F143" s="99">
        <v>0.29076844846448541</v>
      </c>
      <c r="K143" s="81"/>
    </row>
    <row r="144" spans="1:11" ht="15.75">
      <c r="A144" s="161">
        <v>38047</v>
      </c>
      <c r="B144" s="99">
        <v>99.968131868131906</v>
      </c>
      <c r="C144" s="162">
        <f t="shared" si="4"/>
        <v>-0.13838718553718365</v>
      </c>
      <c r="D144" s="164">
        <v>1.6572527472527501</v>
      </c>
      <c r="E144" s="163">
        <f t="shared" si="5"/>
        <v>1.7956399327899337</v>
      </c>
      <c r="F144" s="99">
        <v>2.9304672710039448</v>
      </c>
      <c r="K144" s="81"/>
    </row>
    <row r="145" spans="1:11" ht="15.75">
      <c r="A145" s="161">
        <v>38139</v>
      </c>
      <c r="B145" s="99">
        <v>100.232967032967</v>
      </c>
      <c r="C145" s="162">
        <f t="shared" si="4"/>
        <v>-0.30058915474350201</v>
      </c>
      <c r="D145" s="164">
        <v>1.74285714285714</v>
      </c>
      <c r="E145" s="163">
        <f t="shared" si="5"/>
        <v>2.0434462976006422</v>
      </c>
      <c r="F145" s="99">
        <v>1.5904564424091072</v>
      </c>
      <c r="K145" s="81"/>
    </row>
    <row r="146" spans="1:11" ht="15.75">
      <c r="A146" s="161">
        <v>38231</v>
      </c>
      <c r="B146" s="99">
        <v>100.264130434783</v>
      </c>
      <c r="C146" s="162">
        <f t="shared" si="4"/>
        <v>-0.10071911280467177</v>
      </c>
      <c r="D146" s="164">
        <v>1.77054347826087</v>
      </c>
      <c r="E146" s="163">
        <f t="shared" si="5"/>
        <v>1.8712625910655418</v>
      </c>
      <c r="F146" s="99">
        <v>1.6236022332644557</v>
      </c>
      <c r="K146" s="81"/>
    </row>
    <row r="147" spans="1:11" ht="15.75">
      <c r="A147" s="161">
        <v>38322</v>
      </c>
      <c r="B147" s="99">
        <v>100.698913043478</v>
      </c>
      <c r="C147" s="162">
        <f t="shared" si="4"/>
        <v>0.49573687978674097</v>
      </c>
      <c r="D147" s="164">
        <v>1.6629347826087</v>
      </c>
      <c r="E147" s="163">
        <f t="shared" si="5"/>
        <v>1.167197902821959</v>
      </c>
      <c r="F147" s="99">
        <v>0.52838027400796406</v>
      </c>
      <c r="K147" s="81"/>
    </row>
    <row r="148" spans="1:11" ht="15.75">
      <c r="A148" s="161">
        <v>38412</v>
      </c>
      <c r="B148" s="99">
        <v>100.006666666667</v>
      </c>
      <c r="C148" s="162">
        <f t="shared" si="4"/>
        <v>3.8547082770264647E-2</v>
      </c>
      <c r="D148" s="164">
        <v>1.5741111111111099</v>
      </c>
      <c r="E148" s="163">
        <f t="shared" si="5"/>
        <v>1.5355640283408452</v>
      </c>
      <c r="F148" s="99">
        <v>0.13371629063425139</v>
      </c>
      <c r="K148" s="81"/>
    </row>
    <row r="149" spans="1:11" ht="15.75">
      <c r="A149" s="161">
        <v>38504</v>
      </c>
      <c r="B149" s="99">
        <v>100.135164835165</v>
      </c>
      <c r="C149" s="162">
        <f t="shared" si="4"/>
        <v>-9.7574880497979494E-2</v>
      </c>
      <c r="D149" s="164">
        <v>1.5165934065934099</v>
      </c>
      <c r="E149" s="163">
        <f t="shared" si="5"/>
        <v>1.6141682870913894</v>
      </c>
      <c r="F149" s="99">
        <v>0.9539571001445436</v>
      </c>
      <c r="K149" s="81"/>
    </row>
    <row r="150" spans="1:11" ht="15.75">
      <c r="A150" s="161">
        <v>38596</v>
      </c>
      <c r="B150" s="99">
        <v>99.964130434782604</v>
      </c>
      <c r="C150" s="162">
        <f t="shared" si="4"/>
        <v>-0.29920969612909637</v>
      </c>
      <c r="D150" s="164">
        <v>1.5229347826087001</v>
      </c>
      <c r="E150" s="163">
        <f t="shared" si="5"/>
        <v>1.8221444787377965</v>
      </c>
      <c r="F150" s="99">
        <v>0.59836597854989537</v>
      </c>
      <c r="K150" s="81"/>
    </row>
    <row r="151" spans="1:11" ht="15.75">
      <c r="A151" s="161">
        <v>38687</v>
      </c>
      <c r="B151" s="99">
        <v>99.968478260869603</v>
      </c>
      <c r="C151" s="162">
        <f t="shared" si="4"/>
        <v>-0.72536511123315117</v>
      </c>
      <c r="D151" s="164">
        <v>1.8127173913043499</v>
      </c>
      <c r="E151" s="163">
        <f t="shared" si="5"/>
        <v>2.5380825025375011</v>
      </c>
      <c r="F151" s="99">
        <v>1.016206732121244</v>
      </c>
      <c r="K151" s="81"/>
    </row>
    <row r="152" spans="1:11" ht="15.75">
      <c r="A152" s="161">
        <v>38777</v>
      </c>
      <c r="B152" s="99">
        <v>99.872222222222206</v>
      </c>
      <c r="C152" s="162">
        <f t="shared" si="4"/>
        <v>-0.13443548207932346</v>
      </c>
      <c r="D152" s="164">
        <v>1.9434444444444401</v>
      </c>
      <c r="E152" s="163">
        <f t="shared" si="5"/>
        <v>2.0778799265237637</v>
      </c>
      <c r="F152" s="99">
        <v>1.1955825521678038</v>
      </c>
      <c r="K152" s="81"/>
    </row>
    <row r="153" spans="1:11" ht="15.75">
      <c r="A153" s="161">
        <v>38869</v>
      </c>
      <c r="B153" s="99">
        <v>100.301098901099</v>
      </c>
      <c r="C153" s="162">
        <f t="shared" si="4"/>
        <v>0.16571008417187338</v>
      </c>
      <c r="D153" s="164">
        <v>2.42736263736264</v>
      </c>
      <c r="E153" s="163">
        <f t="shared" si="5"/>
        <v>2.2616525531907667</v>
      </c>
      <c r="F153" s="99">
        <v>0.85311546044199604</v>
      </c>
      <c r="K153" s="81"/>
    </row>
    <row r="154" spans="1:11" ht="15.75">
      <c r="A154" s="161">
        <v>38961</v>
      </c>
      <c r="B154" s="99">
        <v>100.564130434783</v>
      </c>
      <c r="C154" s="162">
        <f t="shared" si="4"/>
        <v>0.60021529461693968</v>
      </c>
      <c r="D154" s="164">
        <v>2.49489130434783</v>
      </c>
      <c r="E154" s="163">
        <f t="shared" si="5"/>
        <v>1.8946760097308903</v>
      </c>
      <c r="F154" s="99">
        <v>0.89664671224112014</v>
      </c>
      <c r="K154" s="81"/>
    </row>
    <row r="155" spans="1:11" ht="15.75">
      <c r="A155" s="161">
        <v>39052</v>
      </c>
      <c r="B155" s="99">
        <v>100.30217391304301</v>
      </c>
      <c r="C155" s="162">
        <f t="shared" si="4"/>
        <v>0.3338008720134949</v>
      </c>
      <c r="D155" s="164">
        <v>2.3301086956521702</v>
      </c>
      <c r="E155" s="163">
        <f t="shared" si="5"/>
        <v>1.9963078236386753</v>
      </c>
      <c r="F155" s="99">
        <v>1.5191127854813984</v>
      </c>
      <c r="K155" s="81"/>
    </row>
    <row r="156" spans="1:11" ht="15.75">
      <c r="A156" s="161">
        <v>39142</v>
      </c>
      <c r="B156" s="99">
        <v>99.775555555555499</v>
      </c>
      <c r="C156" s="162">
        <f t="shared" si="4"/>
        <v>-9.6790343216372032E-2</v>
      </c>
      <c r="D156" s="164">
        <v>2.31622222222222</v>
      </c>
      <c r="E156" s="163">
        <f t="shared" si="5"/>
        <v>2.4130125654385921</v>
      </c>
      <c r="F156" s="99">
        <v>2.9067818672914787</v>
      </c>
      <c r="K156" s="81"/>
    </row>
    <row r="157" spans="1:11" ht="15.75">
      <c r="A157" s="161">
        <v>39234</v>
      </c>
      <c r="B157" s="99">
        <v>100.23516483516499</v>
      </c>
      <c r="C157" s="162">
        <f t="shared" si="4"/>
        <v>-6.5736135153429825E-2</v>
      </c>
      <c r="D157" s="164">
        <v>2.29615384615385</v>
      </c>
      <c r="E157" s="163">
        <f t="shared" si="5"/>
        <v>2.36188998130728</v>
      </c>
      <c r="F157" s="99">
        <v>1.7194297861896124</v>
      </c>
      <c r="K157" s="81"/>
    </row>
    <row r="158" spans="1:11" ht="15.75">
      <c r="A158" s="161">
        <v>39326</v>
      </c>
      <c r="B158" s="99">
        <v>100.43152173913001</v>
      </c>
      <c r="C158" s="162">
        <f t="shared" si="4"/>
        <v>-0.13186480614873797</v>
      </c>
      <c r="D158" s="164">
        <v>2.4746739130434801</v>
      </c>
      <c r="E158" s="163">
        <f t="shared" si="5"/>
        <v>2.6065387191922182</v>
      </c>
      <c r="F158" s="99">
        <v>1.2158314649437949</v>
      </c>
      <c r="K158" s="81"/>
    </row>
    <row r="159" spans="1:11" ht="15.75">
      <c r="A159" s="161">
        <v>39417</v>
      </c>
      <c r="B159" s="99">
        <v>100.834782608696</v>
      </c>
      <c r="C159" s="162">
        <f t="shared" si="4"/>
        <v>0.531004139665748</v>
      </c>
      <c r="D159" s="164">
        <v>2.3104347826086999</v>
      </c>
      <c r="E159" s="163">
        <f t="shared" si="5"/>
        <v>1.7794306429429518</v>
      </c>
      <c r="F159" s="99">
        <v>0.67371053472840003</v>
      </c>
      <c r="K159" s="81"/>
    </row>
    <row r="160" spans="1:11" ht="15.75">
      <c r="A160" s="161">
        <v>39508</v>
      </c>
      <c r="B160" s="99">
        <v>100.738461538462</v>
      </c>
      <c r="C160" s="162">
        <f t="shared" si="4"/>
        <v>0.96507203347051784</v>
      </c>
      <c r="D160" s="164">
        <v>2.14</v>
      </c>
      <c r="E160" s="163">
        <f t="shared" si="5"/>
        <v>1.1749279665294823</v>
      </c>
      <c r="F160" s="99">
        <v>0.22444657199169946</v>
      </c>
      <c r="K160" s="81"/>
    </row>
    <row r="161" spans="1:11" ht="15.75">
      <c r="A161" s="161">
        <v>39600</v>
      </c>
      <c r="B161" s="99">
        <v>101.60109890109899</v>
      </c>
      <c r="C161" s="162">
        <f t="shared" si="4"/>
        <v>1.3627294055736368</v>
      </c>
      <c r="D161" s="164">
        <v>2.2870329670329701</v>
      </c>
      <c r="E161" s="163">
        <f t="shared" si="5"/>
        <v>0.92430356145933334</v>
      </c>
      <c r="F161" s="99">
        <v>-1.7376894529060862</v>
      </c>
      <c r="K161" s="81"/>
    </row>
    <row r="162" spans="1:11" ht="15.75">
      <c r="A162" s="161">
        <v>39692</v>
      </c>
      <c r="B162" s="99">
        <v>102.59891304347801</v>
      </c>
      <c r="C162" s="162">
        <f t="shared" si="4"/>
        <v>2.1580787254999292</v>
      </c>
      <c r="D162" s="164">
        <v>2.3270652173912998</v>
      </c>
      <c r="E162" s="163">
        <f t="shared" si="5"/>
        <v>0.1689864918913706</v>
      </c>
      <c r="F162" s="99">
        <v>-2.7714297784625801</v>
      </c>
      <c r="K162" s="81"/>
    </row>
    <row r="163" spans="1:11" ht="15.75">
      <c r="A163" s="161">
        <v>39783</v>
      </c>
      <c r="B163" s="99">
        <v>101.86847826087001</v>
      </c>
      <c r="C163" s="162">
        <f t="shared" si="4"/>
        <v>1.0251379786134012</v>
      </c>
      <c r="D163" s="164">
        <v>2.37326086956522</v>
      </c>
      <c r="E163" s="163">
        <f t="shared" si="5"/>
        <v>1.3481228909518188</v>
      </c>
      <c r="F163" s="99">
        <v>-4.2318647058649494</v>
      </c>
      <c r="K163" s="81"/>
    </row>
    <row r="164" spans="1:11" ht="15.75">
      <c r="A164" s="161">
        <v>39873</v>
      </c>
      <c r="B164" s="99">
        <v>100.606666666667</v>
      </c>
      <c r="C164" s="162">
        <f t="shared" si="4"/>
        <v>-0.13082875178184994</v>
      </c>
      <c r="D164" s="164">
        <v>2.2637777777777801</v>
      </c>
      <c r="E164" s="163">
        <f t="shared" si="5"/>
        <v>2.3946065295596299</v>
      </c>
      <c r="F164" s="99">
        <v>-9.710758143702753</v>
      </c>
      <c r="K164" s="81"/>
    </row>
    <row r="165" spans="1:11" ht="15.75">
      <c r="A165" s="161">
        <v>39965</v>
      </c>
      <c r="B165" s="99">
        <v>100.6</v>
      </c>
      <c r="C165" s="162">
        <f t="shared" si="4"/>
        <v>-0.98532290686490809</v>
      </c>
      <c r="D165" s="164">
        <v>2.1796703296703299</v>
      </c>
      <c r="E165" s="163">
        <f t="shared" si="5"/>
        <v>3.164993236535238</v>
      </c>
      <c r="F165" s="99">
        <v>-6.8135424860209666</v>
      </c>
      <c r="K165" s="81"/>
    </row>
    <row r="166" spans="1:11" ht="15.75">
      <c r="A166" s="161">
        <v>40057</v>
      </c>
      <c r="B166" s="99">
        <v>100.298913043478</v>
      </c>
      <c r="C166" s="162">
        <f t="shared" si="4"/>
        <v>-2.2417391488595477</v>
      </c>
      <c r="D166" s="164">
        <v>1.9140217391304299</v>
      </c>
      <c r="E166" s="163">
        <f t="shared" si="5"/>
        <v>4.1557608879899774</v>
      </c>
      <c r="F166" s="99">
        <v>-6.1772513449124471</v>
      </c>
      <c r="K166" s="81"/>
    </row>
    <row r="167" spans="1:11" ht="15.75">
      <c r="A167" s="161">
        <v>40148</v>
      </c>
      <c r="B167" s="99">
        <v>99.8</v>
      </c>
      <c r="C167" s="162">
        <f t="shared" si="4"/>
        <v>-2.0305380979314762</v>
      </c>
      <c r="D167" s="164">
        <v>1.7493478260869599</v>
      </c>
      <c r="E167" s="163">
        <f t="shared" si="5"/>
        <v>3.7798859240184361</v>
      </c>
      <c r="F167" s="99">
        <v>-3.8595992237055747</v>
      </c>
      <c r="K167" s="81"/>
    </row>
    <row r="168" spans="1:11" ht="15.75">
      <c r="A168" s="161">
        <v>40238</v>
      </c>
      <c r="B168" s="99">
        <v>99.437777777777796</v>
      </c>
      <c r="C168" s="162">
        <f t="shared" si="4"/>
        <v>-1.1618403905200407</v>
      </c>
      <c r="D168" s="164">
        <v>1.63622222222222</v>
      </c>
      <c r="E168" s="163">
        <f t="shared" si="5"/>
        <v>2.7980626127422608</v>
      </c>
      <c r="F168" s="99">
        <v>2.7113754584482912</v>
      </c>
      <c r="K168" s="81"/>
    </row>
    <row r="169" spans="1:11" ht="15.75">
      <c r="A169" s="161">
        <v>40330</v>
      </c>
      <c r="B169" s="99">
        <v>99.667032967032995</v>
      </c>
      <c r="C169" s="162">
        <f t="shared" si="4"/>
        <v>-0.92740261726341899</v>
      </c>
      <c r="D169" s="164">
        <v>1.5870329670329699</v>
      </c>
      <c r="E169" s="163">
        <f t="shared" si="5"/>
        <v>2.5144355842963888</v>
      </c>
      <c r="F169" s="99"/>
      <c r="K169" s="81"/>
    </row>
    <row r="170" spans="1:11" ht="15.75">
      <c r="A170" s="161">
        <v>40422</v>
      </c>
      <c r="B170" s="99">
        <v>99.496739130434804</v>
      </c>
      <c r="C170" s="162">
        <f t="shared" si="4"/>
        <v>-0.79978325656975102</v>
      </c>
      <c r="D170" s="164">
        <v>1.43326086956522</v>
      </c>
      <c r="E170" s="163">
        <f t="shared" si="5"/>
        <v>2.2330441261349709</v>
      </c>
      <c r="F170" s="99"/>
      <c r="K170" s="81"/>
    </row>
    <row r="171" spans="1:11" ht="15.75">
      <c r="A171" s="166">
        <v>40513</v>
      </c>
      <c r="B171" s="111">
        <v>99.9</v>
      </c>
      <c r="C171" s="167">
        <f t="shared" si="4"/>
        <v>0.10020040080161176</v>
      </c>
      <c r="D171" s="168">
        <v>1.41380434782609</v>
      </c>
      <c r="E171" s="169">
        <f t="shared" si="5"/>
        <v>1.3136039470244782</v>
      </c>
      <c r="F171" s="111"/>
      <c r="K171" s="81"/>
    </row>
    <row r="172" spans="1:11" ht="15.75">
      <c r="K172" s="81"/>
    </row>
    <row r="173" spans="1:11" ht="15.75">
      <c r="K173" s="81"/>
    </row>
    <row r="174" spans="1:11" ht="15.75">
      <c r="K174" s="81"/>
    </row>
    <row r="175" spans="1:11" ht="15.75">
      <c r="K175" s="81"/>
    </row>
    <row r="176" spans="1:11" ht="15.75">
      <c r="K176" s="81"/>
    </row>
    <row r="177" spans="11:11" ht="15.75">
      <c r="K177" s="81"/>
    </row>
    <row r="178" spans="11:11" ht="15.75">
      <c r="K178" s="81"/>
    </row>
    <row r="179" spans="11:11" ht="15.75">
      <c r="K179" s="81"/>
    </row>
    <row r="180" spans="11:11" ht="15.75">
      <c r="K180" s="81"/>
    </row>
    <row r="181" spans="11:11" ht="15.75">
      <c r="K181" s="81"/>
    </row>
    <row r="182" spans="11:11" ht="15.75">
      <c r="K182" s="81"/>
    </row>
    <row r="183" spans="11:11" ht="15.75">
      <c r="K183" s="81"/>
    </row>
    <row r="184" spans="11:11" ht="15.75">
      <c r="K184" s="81"/>
    </row>
    <row r="185" spans="11:11" ht="15.75">
      <c r="K185" s="81"/>
    </row>
    <row r="186" spans="11:11" ht="15.75">
      <c r="K186" s="81"/>
    </row>
    <row r="187" spans="11:11" ht="15.75">
      <c r="K187" s="81"/>
    </row>
    <row r="188" spans="11:11" ht="15.75">
      <c r="K188" s="81"/>
    </row>
    <row r="189" spans="11:11" ht="15.75">
      <c r="K189" s="81"/>
    </row>
    <row r="190" spans="11:11" ht="15.75">
      <c r="K190" s="81"/>
    </row>
    <row r="191" spans="11:11" ht="15.75">
      <c r="K191" s="81"/>
    </row>
    <row r="192" spans="11:11" ht="15.75">
      <c r="K192" s="81"/>
    </row>
    <row r="193" spans="11:11" ht="15.75">
      <c r="K193" s="81"/>
    </row>
    <row r="194" spans="11:11" ht="15.75">
      <c r="K194" s="81"/>
    </row>
    <row r="195" spans="11:11" ht="15.75">
      <c r="K195" s="81"/>
    </row>
    <row r="196" spans="11:11" ht="15.75">
      <c r="K196" s="81"/>
    </row>
    <row r="197" spans="11:11" ht="15.75">
      <c r="K197" s="81"/>
    </row>
    <row r="198" spans="11:11" ht="15.75">
      <c r="K198" s="81"/>
    </row>
    <row r="199" spans="11:11" ht="15.75">
      <c r="K199" s="81"/>
    </row>
    <row r="200" spans="11:11" ht="15.75">
      <c r="K200" s="81"/>
    </row>
    <row r="201" spans="11:11" ht="15.75">
      <c r="K201" s="81"/>
    </row>
    <row r="202" spans="11:11" ht="15.75">
      <c r="K202" s="81"/>
    </row>
    <row r="203" spans="11:11" ht="15.75">
      <c r="K203" s="81"/>
    </row>
    <row r="204" spans="11:11" ht="15.75">
      <c r="K204" s="81"/>
    </row>
    <row r="205" spans="11:11" ht="15.75">
      <c r="K205" s="81"/>
    </row>
    <row r="206" spans="11:11" ht="15.75">
      <c r="K206" s="81"/>
    </row>
    <row r="207" spans="11:11" ht="15.75">
      <c r="K207" s="81"/>
    </row>
    <row r="208" spans="11:11" ht="15.75">
      <c r="K208" s="81"/>
    </row>
    <row r="209" spans="11:11" ht="15.75">
      <c r="K209" s="81"/>
    </row>
    <row r="210" spans="11:11" ht="15.75">
      <c r="K210" s="81"/>
    </row>
    <row r="211" spans="11:11" ht="15.75">
      <c r="K211" s="81"/>
    </row>
    <row r="212" spans="11:11" ht="15.75">
      <c r="K212" s="81"/>
    </row>
    <row r="213" spans="11:11" ht="15.75">
      <c r="K213" s="81"/>
    </row>
    <row r="214" spans="11:11" ht="15.75">
      <c r="K214" s="81"/>
    </row>
    <row r="215" spans="11:11" ht="15.75">
      <c r="K215" s="81"/>
    </row>
    <row r="216" spans="11:11" ht="15.75">
      <c r="K216" s="81"/>
    </row>
    <row r="217" spans="11:11" ht="15.75">
      <c r="K217" s="81"/>
    </row>
    <row r="218" spans="11:11" ht="15.75">
      <c r="K218" s="81"/>
    </row>
    <row r="219" spans="11:11" ht="15.75">
      <c r="K219" s="81"/>
    </row>
    <row r="220" spans="11:11" ht="15.75">
      <c r="K220" s="81"/>
    </row>
    <row r="221" spans="11:11" ht="15.75">
      <c r="K221" s="81"/>
    </row>
    <row r="222" spans="11:11" ht="15.75">
      <c r="K222" s="81"/>
    </row>
    <row r="223" spans="11:11" ht="15.75">
      <c r="K223" s="81"/>
    </row>
    <row r="224" spans="11:11" ht="15.75">
      <c r="K224" s="81"/>
    </row>
    <row r="225" spans="11:11" ht="15.75">
      <c r="K225" s="81"/>
    </row>
    <row r="226" spans="11:11" ht="15.75">
      <c r="K226" s="81"/>
    </row>
    <row r="227" spans="11:11" ht="15.75">
      <c r="K227" s="81"/>
    </row>
    <row r="228" spans="11:11" ht="15.75">
      <c r="K228" s="81"/>
    </row>
    <row r="229" spans="11:11" ht="15.75">
      <c r="K229" s="81"/>
    </row>
    <row r="230" spans="11:11" ht="15.75">
      <c r="K230" s="81"/>
    </row>
    <row r="231" spans="11:11" ht="15.75">
      <c r="K231" s="81"/>
    </row>
    <row r="232" spans="11:11" ht="15.75">
      <c r="K232" s="81"/>
    </row>
    <row r="233" spans="11:11" ht="15.75">
      <c r="K233" s="81"/>
    </row>
    <row r="234" spans="11:11" ht="15.75">
      <c r="K234" s="81"/>
    </row>
    <row r="235" spans="11:11" ht="15.75">
      <c r="K235" s="81"/>
    </row>
    <row r="236" spans="11:11" ht="15.75">
      <c r="K236" s="81"/>
    </row>
    <row r="237" spans="11:11" ht="15.75">
      <c r="K237" s="81"/>
    </row>
    <row r="238" spans="11:11" ht="15.75">
      <c r="K238" s="81"/>
    </row>
    <row r="239" spans="11:11" ht="15.75">
      <c r="K239" s="81"/>
    </row>
    <row r="240" spans="11:11" ht="15.75">
      <c r="K240" s="81"/>
    </row>
    <row r="241" spans="11:11" ht="15.75">
      <c r="K241" s="81"/>
    </row>
    <row r="242" spans="11:11" ht="15.75">
      <c r="K242" s="81"/>
    </row>
    <row r="243" spans="11:11" ht="15.75">
      <c r="K243" s="81"/>
    </row>
    <row r="244" spans="11:11" ht="15.75">
      <c r="K244" s="81"/>
    </row>
    <row r="245" spans="11:11" ht="15.75">
      <c r="K245" s="81"/>
    </row>
    <row r="246" spans="11:11" ht="15.75">
      <c r="K246" s="81"/>
    </row>
    <row r="247" spans="11:11" ht="15.75">
      <c r="K247" s="81"/>
    </row>
    <row r="248" spans="11:11" ht="15.75">
      <c r="K248" s="81"/>
    </row>
    <row r="249" spans="11:11" ht="15.75">
      <c r="K249" s="81"/>
    </row>
    <row r="250" spans="11:11" ht="15.75">
      <c r="K250" s="81"/>
    </row>
    <row r="251" spans="11:11" ht="15.75">
      <c r="K251" s="81"/>
    </row>
    <row r="252" spans="11:11" ht="15.75">
      <c r="K252" s="81"/>
    </row>
    <row r="253" spans="11:11" ht="15.75">
      <c r="K253" s="81"/>
    </row>
    <row r="254" spans="11:11" ht="15.75">
      <c r="K254" s="81"/>
    </row>
    <row r="255" spans="11:11" ht="15.75">
      <c r="K255" s="81"/>
    </row>
    <row r="256" spans="11:11" ht="15.75">
      <c r="K256" s="81"/>
    </row>
    <row r="257" spans="11:11" ht="15.75">
      <c r="K257" s="81"/>
    </row>
    <row r="258" spans="11:11" ht="15.75">
      <c r="K258" s="81"/>
    </row>
    <row r="259" spans="11:11" ht="15.75">
      <c r="K259" s="81"/>
    </row>
    <row r="260" spans="11:11" ht="15.75">
      <c r="K260" s="81"/>
    </row>
    <row r="261" spans="11:11" ht="15.75">
      <c r="K261" s="81"/>
    </row>
    <row r="262" spans="11:11" ht="15.75">
      <c r="K262" s="81"/>
    </row>
    <row r="263" spans="11:11" ht="15.75">
      <c r="K263" s="81"/>
    </row>
    <row r="264" spans="11:11" ht="15.75">
      <c r="K264" s="81"/>
    </row>
    <row r="265" spans="11:11" ht="15.75">
      <c r="K265" s="81"/>
    </row>
    <row r="266" spans="11:11" ht="15.75">
      <c r="K266" s="81"/>
    </row>
    <row r="267" spans="11:11" ht="15.75">
      <c r="K267" s="81"/>
    </row>
    <row r="268" spans="11:11" ht="15.75">
      <c r="K268" s="81"/>
    </row>
    <row r="269" spans="11:11" ht="15.75">
      <c r="K269" s="81"/>
    </row>
    <row r="270" spans="11:11" ht="15.75">
      <c r="K270" s="81"/>
    </row>
    <row r="271" spans="11:11" ht="15.75">
      <c r="K271" s="81"/>
    </row>
    <row r="272" spans="11:11" ht="15.75">
      <c r="K272" s="81"/>
    </row>
    <row r="273" spans="11:11" ht="15.75">
      <c r="K273" s="81"/>
    </row>
    <row r="274" spans="11:11" ht="15.75">
      <c r="K274" s="81"/>
    </row>
    <row r="275" spans="11:11" ht="15.75">
      <c r="K275" s="81"/>
    </row>
    <row r="276" spans="11:11" ht="15.75">
      <c r="K276" s="81"/>
    </row>
    <row r="277" spans="11:11" ht="15.75">
      <c r="K277" s="81"/>
    </row>
    <row r="278" spans="11:11" ht="15.75">
      <c r="K278" s="81"/>
    </row>
    <row r="279" spans="11:11" ht="15.75">
      <c r="K279" s="81"/>
    </row>
    <row r="280" spans="11:11" ht="15.75">
      <c r="K280" s="81"/>
    </row>
    <row r="281" spans="11:11" ht="15.75">
      <c r="K281" s="81"/>
    </row>
    <row r="282" spans="11:11" ht="15.75">
      <c r="K282" s="81"/>
    </row>
    <row r="283" spans="11:11" ht="15.75">
      <c r="K283" s="81"/>
    </row>
    <row r="284" spans="11:11" ht="15.75">
      <c r="K284" s="81"/>
    </row>
    <row r="285" spans="11:11" ht="15.75">
      <c r="K285" s="81"/>
    </row>
    <row r="286" spans="11:11" ht="15.75">
      <c r="K286" s="81"/>
    </row>
    <row r="287" spans="11:11" ht="15.75">
      <c r="K287" s="81"/>
    </row>
    <row r="288" spans="11:11" ht="15.75">
      <c r="K288" s="81"/>
    </row>
    <row r="289" spans="11:11" ht="15.75">
      <c r="K289" s="81"/>
    </row>
    <row r="290" spans="11:11" ht="15.75">
      <c r="K290" s="81"/>
    </row>
    <row r="291" spans="11:11" ht="15.75">
      <c r="K291" s="81"/>
    </row>
    <row r="292" spans="11:11" ht="15.75">
      <c r="K292" s="81"/>
    </row>
    <row r="293" spans="11:11" ht="15.75">
      <c r="K293" s="81"/>
    </row>
    <row r="294" spans="11:11" ht="15.75">
      <c r="K294" s="81"/>
    </row>
    <row r="295" spans="11:11" ht="15.75">
      <c r="K295" s="81"/>
    </row>
    <row r="296" spans="11:11" ht="15.75">
      <c r="K296" s="81"/>
    </row>
    <row r="297" spans="11:11" ht="15.75">
      <c r="K297" s="81"/>
    </row>
    <row r="298" spans="11:11" ht="15.75">
      <c r="K298" s="81"/>
    </row>
    <row r="299" spans="11:11" ht="15.75">
      <c r="K299" s="81"/>
    </row>
    <row r="300" spans="11:11" ht="15.75">
      <c r="K300" s="81"/>
    </row>
    <row r="301" spans="11:11" ht="15.75">
      <c r="K301" s="81"/>
    </row>
    <row r="302" spans="11:11" ht="15.75">
      <c r="K302" s="81"/>
    </row>
    <row r="303" spans="11:11" ht="15.75">
      <c r="K303" s="81"/>
    </row>
    <row r="304" spans="11:11" ht="15.75">
      <c r="K304" s="81"/>
    </row>
    <row r="305" spans="11:11" ht="15.75">
      <c r="K305" s="81"/>
    </row>
    <row r="306" spans="11:11" ht="15.75">
      <c r="K306" s="81"/>
    </row>
    <row r="307" spans="11:11" ht="15.75">
      <c r="K307" s="81"/>
    </row>
    <row r="308" spans="11:11" ht="15.75">
      <c r="K308" s="81"/>
    </row>
    <row r="309" spans="11:11" ht="15.75">
      <c r="K309" s="81"/>
    </row>
    <row r="310" spans="11:11" ht="15.75">
      <c r="K310" s="81"/>
    </row>
    <row r="311" spans="11:11" ht="15.75">
      <c r="K311" s="81"/>
    </row>
    <row r="312" spans="11:11" ht="15.75">
      <c r="K312" s="81"/>
    </row>
    <row r="313" spans="11:11" ht="15.75">
      <c r="K313" s="81"/>
    </row>
    <row r="314" spans="11:11" ht="15.75">
      <c r="K314" s="81"/>
    </row>
    <row r="315" spans="11:11" ht="15.75">
      <c r="K315" s="81"/>
    </row>
    <row r="316" spans="11:11" ht="15.75">
      <c r="K316" s="81"/>
    </row>
    <row r="317" spans="11:11" ht="15.75">
      <c r="K317" s="81"/>
    </row>
    <row r="318" spans="11:11" ht="15.75">
      <c r="K318" s="81"/>
    </row>
    <row r="319" spans="11:11" ht="15.75">
      <c r="K319" s="81"/>
    </row>
    <row r="320" spans="11:11" ht="15.75">
      <c r="K320" s="81"/>
    </row>
    <row r="321" spans="11:11" ht="15.75">
      <c r="K321" s="81"/>
    </row>
    <row r="322" spans="11:11" ht="15.75">
      <c r="K322" s="81"/>
    </row>
    <row r="323" spans="11:11" ht="15.75">
      <c r="K323" s="81"/>
    </row>
    <row r="324" spans="11:11" ht="15.75">
      <c r="K324" s="81"/>
    </row>
    <row r="325" spans="11:11" ht="15.75">
      <c r="K325" s="81"/>
    </row>
    <row r="326" spans="11:11" ht="15.75">
      <c r="K326" s="81"/>
    </row>
    <row r="327" spans="11:11" ht="15.75">
      <c r="K327" s="81"/>
    </row>
    <row r="328" spans="11:11" ht="15.75">
      <c r="K328" s="81"/>
    </row>
    <row r="329" spans="11:11" ht="15.75">
      <c r="K329" s="81"/>
    </row>
    <row r="330" spans="11:11" ht="15.75">
      <c r="K330" s="81"/>
    </row>
    <row r="331" spans="11:11" ht="15.75">
      <c r="K331" s="81"/>
    </row>
    <row r="332" spans="11:11" ht="15.75">
      <c r="K332" s="81"/>
    </row>
    <row r="333" spans="11:11" ht="15.75">
      <c r="K333" s="81"/>
    </row>
    <row r="334" spans="11:11" ht="15.75">
      <c r="K334" s="81"/>
    </row>
    <row r="335" spans="11:11" ht="15.75">
      <c r="K335" s="81"/>
    </row>
    <row r="336" spans="11:11" ht="15.75">
      <c r="K336" s="81"/>
    </row>
    <row r="337" spans="11:11" ht="15.75">
      <c r="K337" s="81"/>
    </row>
    <row r="338" spans="11:11" ht="15.75">
      <c r="K338" s="81"/>
    </row>
    <row r="339" spans="11:11" ht="15.75">
      <c r="K339" s="81"/>
    </row>
    <row r="340" spans="11:11" ht="15.75">
      <c r="K340" s="81"/>
    </row>
    <row r="341" spans="11:11" ht="15.75">
      <c r="K341" s="81"/>
    </row>
    <row r="342" spans="11:11" ht="15.75">
      <c r="K342" s="81"/>
    </row>
    <row r="343" spans="11:11" ht="15.75">
      <c r="K343" s="81"/>
    </row>
    <row r="344" spans="11:11" ht="15.75">
      <c r="K344" s="81"/>
    </row>
    <row r="345" spans="11:11" ht="15.75">
      <c r="K345" s="81"/>
    </row>
    <row r="346" spans="11:11" ht="15.75">
      <c r="K346" s="81"/>
    </row>
    <row r="347" spans="11:11" ht="15.75">
      <c r="K347" s="81"/>
    </row>
    <row r="348" spans="11:11" ht="15.75">
      <c r="K348" s="81"/>
    </row>
    <row r="349" spans="11:11" ht="15.75">
      <c r="K349" s="81"/>
    </row>
    <row r="350" spans="11:11" ht="15.75">
      <c r="K350" s="81"/>
    </row>
    <row r="351" spans="11:11" ht="15.75">
      <c r="K351" s="81"/>
    </row>
    <row r="352" spans="11:11" ht="15.75">
      <c r="K352" s="81"/>
    </row>
    <row r="353" spans="11:11" ht="15.75">
      <c r="K353" s="81"/>
    </row>
    <row r="354" spans="11:11" ht="15.75">
      <c r="K354" s="81"/>
    </row>
    <row r="355" spans="11:11" ht="15.75">
      <c r="K355" s="81"/>
    </row>
    <row r="356" spans="11:11" ht="15.75">
      <c r="K356" s="81"/>
    </row>
    <row r="357" spans="11:11" ht="15.75">
      <c r="K357" s="81"/>
    </row>
    <row r="358" spans="11:11" ht="15.75">
      <c r="K358" s="81"/>
    </row>
    <row r="359" spans="11:11" ht="15.75">
      <c r="K359" s="81"/>
    </row>
    <row r="360" spans="11:11" ht="15.75">
      <c r="K360" s="81"/>
    </row>
    <row r="361" spans="11:11" ht="15.75">
      <c r="K361" s="81"/>
    </row>
    <row r="362" spans="11:11" ht="15.75">
      <c r="K362" s="81"/>
    </row>
    <row r="363" spans="11:11" ht="15.75">
      <c r="K363" s="81"/>
    </row>
    <row r="364" spans="11:11" ht="15.75">
      <c r="K364" s="81"/>
    </row>
    <row r="365" spans="11:11" ht="15.75">
      <c r="K365" s="81"/>
    </row>
    <row r="366" spans="11:11" ht="15.75">
      <c r="K366" s="81"/>
    </row>
    <row r="367" spans="11:11" ht="15.75">
      <c r="K367" s="81"/>
    </row>
    <row r="368" spans="11:11" ht="15.75">
      <c r="K368" s="81"/>
    </row>
    <row r="369" spans="11:11" ht="15.75">
      <c r="K369" s="81"/>
    </row>
    <row r="370" spans="11:11" ht="15.75">
      <c r="K370" s="81"/>
    </row>
    <row r="371" spans="11:11" ht="15.75">
      <c r="K371" s="81"/>
    </row>
    <row r="372" spans="11:11" ht="15.75">
      <c r="K372" s="81"/>
    </row>
    <row r="373" spans="11:11" ht="15.75">
      <c r="K373" s="81"/>
    </row>
    <row r="374" spans="11:11" ht="15.75">
      <c r="K374" s="81"/>
    </row>
    <row r="375" spans="11:11" ht="15.75">
      <c r="K375" s="81"/>
    </row>
    <row r="376" spans="11:11" ht="15.75">
      <c r="K376" s="81"/>
    </row>
    <row r="377" spans="11:11" ht="15.75">
      <c r="K377" s="81"/>
    </row>
    <row r="378" spans="11:11" ht="15.75">
      <c r="K378" s="81"/>
    </row>
    <row r="379" spans="11:11" ht="15.75">
      <c r="K379" s="81"/>
    </row>
    <row r="380" spans="11:11" ht="15.75">
      <c r="K380" s="81"/>
    </row>
    <row r="381" spans="11:11" ht="15.75">
      <c r="K381" s="81"/>
    </row>
    <row r="382" spans="11:11" ht="15.75">
      <c r="K382" s="81"/>
    </row>
    <row r="383" spans="11:11" ht="15.75">
      <c r="K383" s="81"/>
    </row>
    <row r="384" spans="11:11" ht="15.75">
      <c r="K384" s="81"/>
    </row>
    <row r="385" spans="11:11" ht="15.75">
      <c r="K385" s="81"/>
    </row>
    <row r="386" spans="11:11" ht="15.75">
      <c r="K386" s="81"/>
    </row>
    <row r="387" spans="11:11" ht="15.75">
      <c r="K387" s="81"/>
    </row>
    <row r="388" spans="11:11" ht="15.75">
      <c r="K388" s="81"/>
    </row>
    <row r="389" spans="11:11" ht="15.75">
      <c r="K389" s="81"/>
    </row>
    <row r="390" spans="11:11" ht="15.75">
      <c r="K390" s="81"/>
    </row>
    <row r="391" spans="11:11" ht="15.75">
      <c r="K391" s="81"/>
    </row>
    <row r="392" spans="11:11" ht="15.75">
      <c r="K392" s="81"/>
    </row>
    <row r="393" spans="11:11" ht="15.75">
      <c r="K393" s="81"/>
    </row>
    <row r="394" spans="11:11" ht="15.75">
      <c r="K394" s="81"/>
    </row>
    <row r="395" spans="11:11" ht="15.75">
      <c r="K395" s="81"/>
    </row>
    <row r="396" spans="11:11" ht="15.75">
      <c r="K396" s="81"/>
    </row>
    <row r="397" spans="11:11" ht="15.75">
      <c r="K397" s="81"/>
    </row>
    <row r="398" spans="11:11" ht="15.75">
      <c r="K398" s="81"/>
    </row>
    <row r="399" spans="11:11" ht="15.75">
      <c r="K399" s="81"/>
    </row>
    <row r="400" spans="11:11" ht="15.75">
      <c r="K400" s="81"/>
    </row>
    <row r="401" spans="11:11" ht="15.75">
      <c r="K401" s="81"/>
    </row>
    <row r="402" spans="11:11" ht="15.75">
      <c r="K402" s="81"/>
    </row>
    <row r="403" spans="11:11" ht="15.75">
      <c r="K403" s="81"/>
    </row>
    <row r="404" spans="11:11" ht="15.75">
      <c r="K404" s="81"/>
    </row>
    <row r="405" spans="11:11" ht="15.75">
      <c r="K405" s="81"/>
    </row>
    <row r="406" spans="11:11" ht="15.75">
      <c r="K406" s="81"/>
    </row>
    <row r="407" spans="11:11" ht="15.75">
      <c r="K407" s="81"/>
    </row>
    <row r="408" spans="11:11" ht="15.75">
      <c r="K408" s="81"/>
    </row>
    <row r="409" spans="11:11" ht="15.75">
      <c r="K409" s="81"/>
    </row>
    <row r="410" spans="11:11" ht="15.75">
      <c r="K410" s="81"/>
    </row>
    <row r="411" spans="11:11" ht="15.75">
      <c r="K411" s="81"/>
    </row>
    <row r="412" spans="11:11" ht="15.75">
      <c r="K412" s="81"/>
    </row>
    <row r="413" spans="11:11" ht="15.75">
      <c r="K413" s="81"/>
    </row>
    <row r="414" spans="11:11" ht="15.75">
      <c r="K414" s="81"/>
    </row>
    <row r="415" spans="11:11" ht="15.75">
      <c r="K415" s="81"/>
    </row>
    <row r="416" spans="11:11" ht="15.75">
      <c r="K416" s="81"/>
    </row>
    <row r="417" spans="11:11" ht="15.75">
      <c r="K417" s="81"/>
    </row>
    <row r="418" spans="11:11" ht="15.75">
      <c r="K418" s="81"/>
    </row>
    <row r="419" spans="11:11" ht="15.75">
      <c r="K419" s="81"/>
    </row>
    <row r="420" spans="11:11" ht="15.75">
      <c r="K420" s="81"/>
    </row>
    <row r="421" spans="11:11" ht="15.75">
      <c r="K421" s="81"/>
    </row>
    <row r="422" spans="11:11" ht="15.75">
      <c r="K422" s="81"/>
    </row>
    <row r="423" spans="11:11" ht="15.75">
      <c r="K423" s="81"/>
    </row>
    <row r="424" spans="11:11" ht="15.75">
      <c r="K424" s="81"/>
    </row>
    <row r="425" spans="11:11" ht="15.75">
      <c r="K425" s="81"/>
    </row>
    <row r="426" spans="11:11" ht="15.75">
      <c r="K426" s="81"/>
    </row>
    <row r="427" spans="11:11" ht="15.75">
      <c r="K427" s="81"/>
    </row>
    <row r="428" spans="11:11" ht="15.75">
      <c r="K428" s="81"/>
    </row>
    <row r="429" spans="11:11" ht="15.75">
      <c r="K429" s="81"/>
    </row>
    <row r="430" spans="11:11" ht="15.75">
      <c r="K430" s="81"/>
    </row>
    <row r="431" spans="11:11" ht="15.75">
      <c r="K431" s="81"/>
    </row>
    <row r="432" spans="11:11" ht="15.75">
      <c r="K432" s="81"/>
    </row>
    <row r="433" spans="11:11" ht="15.75">
      <c r="K433" s="81"/>
    </row>
    <row r="434" spans="11:11" ht="15.75">
      <c r="K434" s="81"/>
    </row>
    <row r="435" spans="11:11" ht="15.75">
      <c r="K435" s="81"/>
    </row>
    <row r="436" spans="11:11" ht="15.75">
      <c r="K436" s="81"/>
    </row>
    <row r="437" spans="11:11" ht="15.75">
      <c r="K437" s="81"/>
    </row>
    <row r="438" spans="11:11" ht="15.75">
      <c r="K438" s="81"/>
    </row>
    <row r="439" spans="11:11" ht="15.75">
      <c r="K439" s="81"/>
    </row>
    <row r="440" spans="11:11" ht="15.75">
      <c r="K440" s="81"/>
    </row>
    <row r="441" spans="11:11" ht="15.75">
      <c r="K441" s="81"/>
    </row>
    <row r="442" spans="11:11" ht="15.75">
      <c r="K442" s="81"/>
    </row>
    <row r="443" spans="11:11" ht="15.75">
      <c r="K443" s="81"/>
    </row>
    <row r="444" spans="11:11" ht="15.75">
      <c r="K444" s="81"/>
    </row>
    <row r="445" spans="11:11" ht="15.75">
      <c r="K445" s="81"/>
    </row>
    <row r="446" spans="11:11" ht="15.75">
      <c r="K446" s="81"/>
    </row>
    <row r="447" spans="11:11" ht="15.75">
      <c r="K447" s="81"/>
    </row>
    <row r="448" spans="11:11" ht="15.75">
      <c r="K448" s="81"/>
    </row>
    <row r="449" spans="11:11" ht="15.75">
      <c r="K449" s="81"/>
    </row>
    <row r="450" spans="11:11" ht="15.75">
      <c r="K450" s="81"/>
    </row>
    <row r="451" spans="11:11" ht="15.75">
      <c r="K451" s="81"/>
    </row>
    <row r="452" spans="11:11" ht="15.75">
      <c r="K452" s="81"/>
    </row>
    <row r="453" spans="11:11" ht="15.75">
      <c r="K453" s="81"/>
    </row>
    <row r="454" spans="11:11" ht="15.75">
      <c r="K454" s="81"/>
    </row>
    <row r="455" spans="11:11" ht="15.75">
      <c r="K455" s="81"/>
    </row>
    <row r="456" spans="11:11" ht="15.75">
      <c r="K456" s="81"/>
    </row>
    <row r="457" spans="11:11" ht="15.75">
      <c r="K457" s="81"/>
    </row>
    <row r="458" spans="11:11" ht="15.75">
      <c r="K458" s="81"/>
    </row>
    <row r="459" spans="11:11" ht="15.75">
      <c r="K459" s="81"/>
    </row>
    <row r="460" spans="11:11" ht="15.75">
      <c r="K460" s="81"/>
    </row>
    <row r="461" spans="11:11" ht="15.75">
      <c r="K461" s="81"/>
    </row>
    <row r="462" spans="11:11" ht="15.75">
      <c r="K462" s="81"/>
    </row>
    <row r="463" spans="11:11" ht="15.75">
      <c r="K463" s="81"/>
    </row>
    <row r="464" spans="11:11" ht="15.75">
      <c r="K464" s="81"/>
    </row>
    <row r="465" spans="11:11" ht="15.75">
      <c r="K465" s="81"/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opLeftCell="A16" workbookViewId="0">
      <selection activeCell="H13" sqref="H13"/>
    </sheetView>
  </sheetViews>
  <sheetFormatPr defaultRowHeight="13.5"/>
  <sheetData>
    <row r="1" spans="1:11">
      <c r="A1" t="s">
        <v>176</v>
      </c>
    </row>
    <row r="3" spans="1:11">
      <c r="A3" s="26"/>
      <c r="B3" s="26"/>
      <c r="C3" s="1" t="s">
        <v>177</v>
      </c>
      <c r="D3" s="26"/>
      <c r="E3" s="26"/>
      <c r="F3" s="26"/>
      <c r="G3" s="26"/>
      <c r="H3" s="26"/>
      <c r="I3" s="26"/>
      <c r="J3" s="26"/>
      <c r="K3" s="26"/>
    </row>
    <row r="4" spans="1:11">
      <c r="A4" s="46" t="s">
        <v>110</v>
      </c>
      <c r="B4" s="46"/>
      <c r="C4" s="54" t="s">
        <v>111</v>
      </c>
      <c r="D4" s="55"/>
      <c r="E4" s="54" t="s">
        <v>112</v>
      </c>
      <c r="F4" s="46"/>
      <c r="G4" s="55"/>
      <c r="H4" s="54" t="s">
        <v>113</v>
      </c>
      <c r="I4" s="46"/>
      <c r="J4" s="56"/>
      <c r="K4" s="57" t="s">
        <v>114</v>
      </c>
    </row>
    <row r="5" spans="1:11" ht="27">
      <c r="A5" s="12"/>
      <c r="B5" s="12"/>
      <c r="C5" s="58" t="s">
        <v>115</v>
      </c>
      <c r="D5" s="59"/>
      <c r="E5" s="58" t="s">
        <v>116</v>
      </c>
      <c r="F5" s="60"/>
      <c r="G5" s="61" t="s">
        <v>178</v>
      </c>
      <c r="H5" s="58" t="s">
        <v>116</v>
      </c>
      <c r="I5" s="60"/>
      <c r="J5" s="59"/>
      <c r="K5" s="62" t="s">
        <v>117</v>
      </c>
    </row>
    <row r="6" spans="1:11" ht="27">
      <c r="A6" s="52"/>
      <c r="B6" s="52" t="s">
        <v>118</v>
      </c>
      <c r="C6" s="35" t="s">
        <v>119</v>
      </c>
      <c r="D6" s="61" t="s">
        <v>120</v>
      </c>
      <c r="E6" s="63" t="s">
        <v>121</v>
      </c>
      <c r="F6" s="64" t="s">
        <v>122</v>
      </c>
      <c r="G6" s="65" t="s">
        <v>123</v>
      </c>
      <c r="H6" s="63" t="s">
        <v>124</v>
      </c>
      <c r="I6" s="66" t="s">
        <v>125</v>
      </c>
      <c r="J6" s="21" t="s">
        <v>126</v>
      </c>
      <c r="K6" s="67"/>
    </row>
    <row r="7" spans="1:11">
      <c r="A7" s="1" t="s">
        <v>127</v>
      </c>
      <c r="B7" s="22">
        <v>1875</v>
      </c>
      <c r="C7" s="68" t="s">
        <v>128</v>
      </c>
      <c r="D7" s="68" t="s">
        <v>128</v>
      </c>
      <c r="E7" s="68" t="s">
        <v>128</v>
      </c>
      <c r="F7" s="68" t="s">
        <v>128</v>
      </c>
      <c r="G7" s="68">
        <v>3</v>
      </c>
      <c r="H7" s="68" t="s">
        <v>128</v>
      </c>
      <c r="I7" s="68" t="s">
        <v>128</v>
      </c>
      <c r="J7" s="68" t="s">
        <v>128</v>
      </c>
      <c r="K7" s="69" t="s">
        <v>128</v>
      </c>
    </row>
    <row r="8" spans="1:11">
      <c r="A8" s="1">
        <v>9</v>
      </c>
      <c r="B8" s="22">
        <v>1876</v>
      </c>
      <c r="C8" s="68" t="s">
        <v>128</v>
      </c>
      <c r="D8" s="68" t="s">
        <v>128</v>
      </c>
      <c r="E8" s="68" t="s">
        <v>128</v>
      </c>
      <c r="F8" s="68" t="s">
        <v>128</v>
      </c>
      <c r="G8" s="68">
        <v>4</v>
      </c>
      <c r="H8" s="68" t="s">
        <v>128</v>
      </c>
      <c r="I8" s="68" t="s">
        <v>128</v>
      </c>
      <c r="J8" s="68" t="s">
        <v>128</v>
      </c>
      <c r="K8" s="69" t="s">
        <v>128</v>
      </c>
    </row>
    <row r="9" spans="1:11">
      <c r="A9" s="1">
        <v>10</v>
      </c>
      <c r="B9" s="22">
        <v>1877</v>
      </c>
      <c r="C9" s="68" t="s">
        <v>128</v>
      </c>
      <c r="D9" s="68" t="s">
        <v>128</v>
      </c>
      <c r="E9" s="68" t="s">
        <v>128</v>
      </c>
      <c r="F9" s="68" t="s">
        <v>128</v>
      </c>
      <c r="G9" s="68">
        <v>5</v>
      </c>
      <c r="H9" s="68" t="s">
        <v>128</v>
      </c>
      <c r="I9" s="68" t="s">
        <v>128</v>
      </c>
      <c r="J9" s="68" t="s">
        <v>128</v>
      </c>
      <c r="K9" s="69" t="s">
        <v>128</v>
      </c>
    </row>
    <row r="10" spans="1:11">
      <c r="A10" s="1">
        <v>11</v>
      </c>
      <c r="B10" s="22">
        <v>1878</v>
      </c>
      <c r="C10" s="68" t="s">
        <v>128</v>
      </c>
      <c r="D10" s="68" t="s">
        <v>128</v>
      </c>
      <c r="E10" s="68" t="s">
        <v>128</v>
      </c>
      <c r="F10" s="68" t="s">
        <v>128</v>
      </c>
      <c r="G10" s="68">
        <v>6</v>
      </c>
      <c r="H10" s="68" t="s">
        <v>128</v>
      </c>
      <c r="I10" s="68" t="s">
        <v>128</v>
      </c>
      <c r="J10" s="68" t="s">
        <v>128</v>
      </c>
      <c r="K10" s="69" t="s">
        <v>128</v>
      </c>
    </row>
    <row r="11" spans="1:11">
      <c r="A11" s="1">
        <v>12</v>
      </c>
      <c r="B11" s="22">
        <v>1879</v>
      </c>
      <c r="C11" s="68" t="s">
        <v>128</v>
      </c>
      <c r="D11" s="68" t="s">
        <v>128</v>
      </c>
      <c r="E11" s="68" t="s">
        <v>128</v>
      </c>
      <c r="F11" s="68" t="s">
        <v>128</v>
      </c>
      <c r="G11" s="68">
        <v>6</v>
      </c>
      <c r="H11" s="68" t="s">
        <v>128</v>
      </c>
      <c r="I11" s="68" t="s">
        <v>128</v>
      </c>
      <c r="J11" s="68" t="s">
        <v>128</v>
      </c>
      <c r="K11" s="69" t="s">
        <v>128</v>
      </c>
    </row>
    <row r="12" spans="1:11">
      <c r="A12" s="1">
        <v>13</v>
      </c>
      <c r="B12" s="22">
        <v>1880</v>
      </c>
      <c r="C12" s="68" t="s">
        <v>128</v>
      </c>
      <c r="D12" s="68" t="s">
        <v>128</v>
      </c>
      <c r="E12" s="68" t="s">
        <v>128</v>
      </c>
      <c r="F12" s="68" t="s">
        <v>128</v>
      </c>
      <c r="G12" s="68">
        <v>6</v>
      </c>
      <c r="H12" s="68" t="s">
        <v>128</v>
      </c>
      <c r="I12" s="68" t="s">
        <v>128</v>
      </c>
      <c r="J12" s="68" t="s">
        <v>128</v>
      </c>
      <c r="K12" s="69" t="s">
        <v>128</v>
      </c>
    </row>
    <row r="13" spans="1:11">
      <c r="A13" s="1">
        <v>14</v>
      </c>
      <c r="B13" s="22">
        <v>1881</v>
      </c>
      <c r="C13" s="68" t="s">
        <v>128</v>
      </c>
      <c r="D13" s="68" t="s">
        <v>128</v>
      </c>
      <c r="E13" s="68" t="s">
        <v>128</v>
      </c>
      <c r="F13" s="68" t="s">
        <v>128</v>
      </c>
      <c r="G13" s="68">
        <v>7.2</v>
      </c>
      <c r="H13" s="68" t="s">
        <v>128</v>
      </c>
      <c r="I13" s="68" t="s">
        <v>128</v>
      </c>
      <c r="J13" s="68" t="s">
        <v>128</v>
      </c>
      <c r="K13" s="69" t="s">
        <v>128</v>
      </c>
    </row>
    <row r="14" spans="1:11">
      <c r="A14" s="1">
        <v>15</v>
      </c>
      <c r="B14" s="22">
        <v>1882</v>
      </c>
      <c r="C14" s="68" t="s">
        <v>128</v>
      </c>
      <c r="D14" s="68" t="s">
        <v>128</v>
      </c>
      <c r="E14" s="68" t="s">
        <v>128</v>
      </c>
      <c r="F14" s="68" t="s">
        <v>128</v>
      </c>
      <c r="G14" s="68">
        <v>7.2</v>
      </c>
      <c r="H14" s="68" t="s">
        <v>128</v>
      </c>
      <c r="I14" s="68" t="s">
        <v>128</v>
      </c>
      <c r="J14" s="68" t="s">
        <v>128</v>
      </c>
      <c r="K14" s="69" t="s">
        <v>128</v>
      </c>
    </row>
    <row r="15" spans="1:11">
      <c r="A15" s="1">
        <v>16</v>
      </c>
      <c r="B15" s="22">
        <v>1883</v>
      </c>
      <c r="C15" s="68">
        <v>7.3</v>
      </c>
      <c r="D15" s="68" t="s">
        <v>128</v>
      </c>
      <c r="E15" s="68" t="s">
        <v>128</v>
      </c>
      <c r="F15" s="68" t="s">
        <v>128</v>
      </c>
      <c r="G15" s="68">
        <v>7.2</v>
      </c>
      <c r="H15" s="68" t="s">
        <v>128</v>
      </c>
      <c r="I15" s="68" t="s">
        <v>128</v>
      </c>
      <c r="J15" s="68" t="s">
        <v>128</v>
      </c>
      <c r="K15" s="69" t="s">
        <v>128</v>
      </c>
    </row>
    <row r="16" spans="1:11">
      <c r="A16" s="1">
        <v>17</v>
      </c>
      <c r="B16" s="22">
        <v>1884</v>
      </c>
      <c r="C16" s="68">
        <v>8.76</v>
      </c>
      <c r="D16" s="68" t="s">
        <v>128</v>
      </c>
      <c r="E16" s="68" t="s">
        <v>128</v>
      </c>
      <c r="F16" s="68" t="s">
        <v>128</v>
      </c>
      <c r="G16" s="68">
        <v>7.2</v>
      </c>
      <c r="H16" s="68" t="s">
        <v>128</v>
      </c>
      <c r="I16" s="68" t="s">
        <v>128</v>
      </c>
      <c r="J16" s="68" t="s">
        <v>128</v>
      </c>
      <c r="K16" s="69" t="s">
        <v>128</v>
      </c>
    </row>
    <row r="17" spans="1:11">
      <c r="A17" s="1">
        <v>18</v>
      </c>
      <c r="B17" s="22">
        <v>1885</v>
      </c>
      <c r="C17" s="68">
        <v>6.94</v>
      </c>
      <c r="D17" s="68" t="s">
        <v>128</v>
      </c>
      <c r="E17" s="68" t="s">
        <v>128</v>
      </c>
      <c r="F17" s="68" t="s">
        <v>128</v>
      </c>
      <c r="G17" s="68">
        <v>6</v>
      </c>
      <c r="H17" s="68" t="s">
        <v>128</v>
      </c>
      <c r="I17" s="68" t="s">
        <v>128</v>
      </c>
      <c r="J17" s="68" t="s">
        <v>128</v>
      </c>
      <c r="K17" s="69" t="s">
        <v>128</v>
      </c>
    </row>
    <row r="18" spans="1:11">
      <c r="A18" s="1">
        <v>19</v>
      </c>
      <c r="B18" s="22">
        <v>1886</v>
      </c>
      <c r="C18" s="68">
        <v>5.84</v>
      </c>
      <c r="D18" s="68" t="s">
        <v>128</v>
      </c>
      <c r="E18" s="68" t="s">
        <v>128</v>
      </c>
      <c r="F18" s="68" t="s">
        <v>128</v>
      </c>
      <c r="G18" s="68">
        <v>4.2</v>
      </c>
      <c r="H18" s="68" t="s">
        <v>128</v>
      </c>
      <c r="I18" s="68" t="s">
        <v>128</v>
      </c>
      <c r="J18" s="68" t="s">
        <v>128</v>
      </c>
      <c r="K18" s="69" t="s">
        <v>128</v>
      </c>
    </row>
    <row r="19" spans="1:11">
      <c r="A19" s="1">
        <v>20</v>
      </c>
      <c r="B19" s="22">
        <v>1887</v>
      </c>
      <c r="C19" s="68">
        <v>5.48</v>
      </c>
      <c r="D19" s="68" t="s">
        <v>128</v>
      </c>
      <c r="E19" s="68" t="s">
        <v>128</v>
      </c>
      <c r="F19" s="68" t="s">
        <v>128</v>
      </c>
      <c r="G19" s="68">
        <v>4.2</v>
      </c>
      <c r="H19" s="68" t="s">
        <v>128</v>
      </c>
      <c r="I19" s="68" t="s">
        <v>128</v>
      </c>
      <c r="J19" s="68" t="s">
        <v>128</v>
      </c>
      <c r="K19" s="69" t="s">
        <v>128</v>
      </c>
    </row>
    <row r="20" spans="1:11">
      <c r="A20" s="1">
        <v>21</v>
      </c>
      <c r="B20" s="22">
        <v>1888</v>
      </c>
      <c r="C20" s="68">
        <v>6.75</v>
      </c>
      <c r="D20" s="68" t="s">
        <v>128</v>
      </c>
      <c r="E20" s="68" t="s">
        <v>128</v>
      </c>
      <c r="F20" s="68" t="s">
        <v>128</v>
      </c>
      <c r="G20" s="68">
        <v>4.2</v>
      </c>
      <c r="H20" s="68" t="s">
        <v>128</v>
      </c>
      <c r="I20" s="68" t="s">
        <v>128</v>
      </c>
      <c r="J20" s="68" t="s">
        <v>128</v>
      </c>
      <c r="K20" s="69" t="s">
        <v>128</v>
      </c>
    </row>
    <row r="21" spans="1:11">
      <c r="A21" s="1">
        <v>22</v>
      </c>
      <c r="B21" s="22">
        <v>1889</v>
      </c>
      <c r="C21" s="68">
        <v>6.94</v>
      </c>
      <c r="D21" s="68" t="s">
        <v>128</v>
      </c>
      <c r="E21" s="68" t="s">
        <v>128</v>
      </c>
      <c r="F21" s="68" t="s">
        <v>128</v>
      </c>
      <c r="G21" s="68">
        <v>4.2</v>
      </c>
      <c r="H21" s="68" t="s">
        <v>128</v>
      </c>
      <c r="I21" s="68" t="s">
        <v>128</v>
      </c>
      <c r="J21" s="68" t="s">
        <v>128</v>
      </c>
      <c r="K21" s="69" t="s">
        <v>128</v>
      </c>
    </row>
    <row r="22" spans="1:11">
      <c r="A22" s="1">
        <v>23</v>
      </c>
      <c r="B22" s="22">
        <v>1890</v>
      </c>
      <c r="C22" s="68">
        <v>6.57</v>
      </c>
      <c r="D22" s="68" t="s">
        <v>128</v>
      </c>
      <c r="E22" s="68" t="s">
        <v>128</v>
      </c>
      <c r="F22" s="68" t="s">
        <v>128</v>
      </c>
      <c r="G22" s="68">
        <v>4.2</v>
      </c>
      <c r="H22" s="68" t="s">
        <v>128</v>
      </c>
      <c r="I22" s="68" t="s">
        <v>128</v>
      </c>
      <c r="J22" s="68" t="s">
        <v>128</v>
      </c>
      <c r="K22" s="69" t="s">
        <v>128</v>
      </c>
    </row>
    <row r="23" spans="1:11">
      <c r="A23" s="1">
        <v>24</v>
      </c>
      <c r="B23" s="22">
        <v>1891</v>
      </c>
      <c r="C23" s="68">
        <v>6.21</v>
      </c>
      <c r="D23" s="68" t="s">
        <v>128</v>
      </c>
      <c r="E23" s="68" t="s">
        <v>128</v>
      </c>
      <c r="F23" s="68" t="s">
        <v>128</v>
      </c>
      <c r="G23" s="68">
        <v>4.2</v>
      </c>
      <c r="H23" s="68" t="s">
        <v>128</v>
      </c>
      <c r="I23" s="68" t="s">
        <v>128</v>
      </c>
      <c r="J23" s="68" t="s">
        <v>128</v>
      </c>
      <c r="K23" s="69" t="s">
        <v>128</v>
      </c>
    </row>
    <row r="24" spans="1:11">
      <c r="A24" s="1">
        <v>25</v>
      </c>
      <c r="B24" s="22">
        <v>1892</v>
      </c>
      <c r="C24" s="68">
        <v>5.84</v>
      </c>
      <c r="D24" s="68" t="s">
        <v>128</v>
      </c>
      <c r="E24" s="68" t="s">
        <v>128</v>
      </c>
      <c r="F24" s="68" t="s">
        <v>128</v>
      </c>
      <c r="G24" s="68">
        <v>4.2</v>
      </c>
      <c r="H24" s="68" t="s">
        <v>128</v>
      </c>
      <c r="I24" s="68" t="s">
        <v>128</v>
      </c>
      <c r="J24" s="68" t="s">
        <v>128</v>
      </c>
      <c r="K24" s="69" t="s">
        <v>128</v>
      </c>
    </row>
    <row r="25" spans="1:11">
      <c r="A25" s="1">
        <v>26</v>
      </c>
      <c r="B25" s="22">
        <v>1893</v>
      </c>
      <c r="C25" s="68">
        <v>6.21</v>
      </c>
      <c r="D25" s="68" t="s">
        <v>128</v>
      </c>
      <c r="E25" s="68" t="s">
        <v>128</v>
      </c>
      <c r="F25" s="68" t="s">
        <v>128</v>
      </c>
      <c r="G25" s="68">
        <v>4.2</v>
      </c>
      <c r="H25" s="68" t="s">
        <v>128</v>
      </c>
      <c r="I25" s="68" t="s">
        <v>128</v>
      </c>
      <c r="J25" s="68" t="s">
        <v>128</v>
      </c>
      <c r="K25" s="69" t="s">
        <v>128</v>
      </c>
    </row>
    <row r="26" spans="1:11">
      <c r="A26" s="1">
        <v>27</v>
      </c>
      <c r="B26" s="22">
        <v>1894</v>
      </c>
      <c r="C26" s="68">
        <v>7.67</v>
      </c>
      <c r="D26" s="68" t="s">
        <v>128</v>
      </c>
      <c r="E26" s="68" t="s">
        <v>128</v>
      </c>
      <c r="F26" s="68" t="s">
        <v>128</v>
      </c>
      <c r="G26" s="68">
        <v>4.2</v>
      </c>
      <c r="H26" s="68" t="s">
        <v>128</v>
      </c>
      <c r="I26" s="68" t="s">
        <v>128</v>
      </c>
      <c r="J26" s="68" t="s">
        <v>128</v>
      </c>
      <c r="K26" s="69" t="s">
        <v>128</v>
      </c>
    </row>
    <row r="27" spans="1:11">
      <c r="A27" s="1">
        <v>28</v>
      </c>
      <c r="B27" s="22">
        <v>1895</v>
      </c>
      <c r="C27" s="68">
        <v>6.94</v>
      </c>
      <c r="D27" s="68" t="s">
        <v>128</v>
      </c>
      <c r="E27" s="68" t="s">
        <v>128</v>
      </c>
      <c r="F27" s="68" t="s">
        <v>128</v>
      </c>
      <c r="G27" s="68">
        <v>4.2</v>
      </c>
      <c r="H27" s="68" t="s">
        <v>128</v>
      </c>
      <c r="I27" s="68" t="s">
        <v>128</v>
      </c>
      <c r="J27" s="68" t="s">
        <v>128</v>
      </c>
      <c r="K27" s="69" t="s">
        <v>128</v>
      </c>
    </row>
    <row r="28" spans="1:11">
      <c r="A28" s="1">
        <v>29</v>
      </c>
      <c r="B28" s="22">
        <v>1896</v>
      </c>
      <c r="C28" s="68">
        <v>7.3</v>
      </c>
      <c r="D28" s="68" t="s">
        <v>128</v>
      </c>
      <c r="E28" s="68" t="s">
        <v>128</v>
      </c>
      <c r="F28" s="68" t="s">
        <v>128</v>
      </c>
      <c r="G28" s="68">
        <v>4.2</v>
      </c>
      <c r="H28" s="68" t="s">
        <v>128</v>
      </c>
      <c r="I28" s="68" t="s">
        <v>128</v>
      </c>
      <c r="J28" s="68" t="s">
        <v>128</v>
      </c>
      <c r="K28" s="69" t="s">
        <v>128</v>
      </c>
    </row>
    <row r="29" spans="1:11">
      <c r="A29" s="1">
        <v>30</v>
      </c>
      <c r="B29" s="22">
        <v>1897</v>
      </c>
      <c r="C29" s="68">
        <v>8.0299999999999994</v>
      </c>
      <c r="D29" s="68" t="s">
        <v>128</v>
      </c>
      <c r="E29" s="68" t="s">
        <v>128</v>
      </c>
      <c r="F29" s="68" t="s">
        <v>128</v>
      </c>
      <c r="G29" s="68">
        <v>4.2</v>
      </c>
      <c r="H29" s="68" t="s">
        <v>128</v>
      </c>
      <c r="I29" s="68" t="s">
        <v>128</v>
      </c>
      <c r="J29" s="68" t="s">
        <v>128</v>
      </c>
      <c r="K29" s="69" t="s">
        <v>128</v>
      </c>
    </row>
    <row r="30" spans="1:11">
      <c r="A30" s="1">
        <v>31</v>
      </c>
      <c r="B30" s="22">
        <v>1898</v>
      </c>
      <c r="C30" s="68">
        <v>7.3</v>
      </c>
      <c r="D30" s="68" t="s">
        <v>128</v>
      </c>
      <c r="E30" s="68" t="s">
        <v>128</v>
      </c>
      <c r="F30" s="68" t="s">
        <v>128</v>
      </c>
      <c r="G30" s="68">
        <v>4.8</v>
      </c>
      <c r="H30" s="68" t="s">
        <v>128</v>
      </c>
      <c r="I30" s="68" t="s">
        <v>128</v>
      </c>
      <c r="J30" s="68" t="s">
        <v>128</v>
      </c>
      <c r="K30" s="69" t="s">
        <v>128</v>
      </c>
    </row>
    <row r="31" spans="1:11">
      <c r="A31" s="1">
        <v>32</v>
      </c>
      <c r="B31" s="22">
        <v>1899</v>
      </c>
      <c r="C31" s="68">
        <v>6.94</v>
      </c>
      <c r="D31" s="68" t="s">
        <v>128</v>
      </c>
      <c r="E31" s="68" t="s">
        <v>128</v>
      </c>
      <c r="F31" s="68" t="s">
        <v>128</v>
      </c>
      <c r="G31" s="68">
        <v>4.8</v>
      </c>
      <c r="H31" s="68" t="s">
        <v>128</v>
      </c>
      <c r="I31" s="70">
        <v>2.88</v>
      </c>
      <c r="J31" s="70">
        <v>3.05</v>
      </c>
      <c r="K31" s="69" t="s">
        <v>128</v>
      </c>
    </row>
    <row r="32" spans="1:11">
      <c r="A32" s="1">
        <v>33</v>
      </c>
      <c r="B32" s="22">
        <v>1900</v>
      </c>
      <c r="C32" s="68">
        <v>8.76</v>
      </c>
      <c r="D32" s="68" t="s">
        <v>128</v>
      </c>
      <c r="E32" s="68" t="s">
        <v>128</v>
      </c>
      <c r="F32" s="68" t="s">
        <v>128</v>
      </c>
      <c r="G32" s="68">
        <v>4.8</v>
      </c>
      <c r="H32" s="68" t="s">
        <v>128</v>
      </c>
      <c r="I32" s="70">
        <v>3.33</v>
      </c>
      <c r="J32" s="70">
        <v>3.47</v>
      </c>
      <c r="K32" s="69" t="s">
        <v>128</v>
      </c>
    </row>
    <row r="33" spans="1:11">
      <c r="A33" s="1">
        <v>34</v>
      </c>
      <c r="B33" s="22">
        <v>1901</v>
      </c>
      <c r="C33" s="68">
        <v>8.76</v>
      </c>
      <c r="D33" s="68" t="s">
        <v>128</v>
      </c>
      <c r="E33" s="68" t="s">
        <v>128</v>
      </c>
      <c r="F33" s="68" t="s">
        <v>128</v>
      </c>
      <c r="G33" s="68">
        <v>4.8</v>
      </c>
      <c r="H33" s="68" t="s">
        <v>128</v>
      </c>
      <c r="I33" s="70">
        <v>3.59</v>
      </c>
      <c r="J33" s="70">
        <v>3.7</v>
      </c>
      <c r="K33" s="69" t="s">
        <v>128</v>
      </c>
    </row>
    <row r="34" spans="1:11">
      <c r="A34" s="1">
        <v>35</v>
      </c>
      <c r="B34" s="22">
        <v>1902</v>
      </c>
      <c r="C34" s="68">
        <v>6.21</v>
      </c>
      <c r="D34" s="68" t="s">
        <v>128</v>
      </c>
      <c r="E34" s="68">
        <v>4.75</v>
      </c>
      <c r="F34" s="68">
        <v>6</v>
      </c>
      <c r="G34" s="68">
        <v>4.8</v>
      </c>
      <c r="H34" s="68" t="s">
        <v>128</v>
      </c>
      <c r="I34" s="70">
        <v>3.31</v>
      </c>
      <c r="J34" s="70">
        <v>3.39</v>
      </c>
      <c r="K34" s="69" t="s">
        <v>128</v>
      </c>
    </row>
    <row r="35" spans="1:11">
      <c r="A35" s="1">
        <v>36</v>
      </c>
      <c r="B35" s="22">
        <v>1903</v>
      </c>
      <c r="C35" s="68">
        <v>5.84</v>
      </c>
      <c r="D35" s="68" t="s">
        <v>128</v>
      </c>
      <c r="E35" s="68">
        <v>3.65</v>
      </c>
      <c r="F35" s="68">
        <v>5</v>
      </c>
      <c r="G35" s="68">
        <v>4.8</v>
      </c>
      <c r="H35" s="68" t="s">
        <v>128</v>
      </c>
      <c r="I35" s="70">
        <v>2.93</v>
      </c>
      <c r="J35" s="70">
        <v>2.91</v>
      </c>
      <c r="K35" s="69" t="s">
        <v>128</v>
      </c>
    </row>
    <row r="36" spans="1:11">
      <c r="A36" s="1">
        <v>37</v>
      </c>
      <c r="B36" s="22">
        <v>1904</v>
      </c>
      <c r="C36" s="68">
        <v>7.3</v>
      </c>
      <c r="D36" s="68" t="s">
        <v>128</v>
      </c>
      <c r="E36" s="68">
        <v>3.65</v>
      </c>
      <c r="F36" s="68">
        <v>5</v>
      </c>
      <c r="G36" s="68">
        <v>5.04</v>
      </c>
      <c r="H36" s="68" t="s">
        <v>128</v>
      </c>
      <c r="I36" s="70">
        <v>2.93</v>
      </c>
      <c r="J36" s="70">
        <v>2.94</v>
      </c>
      <c r="K36" s="69" t="s">
        <v>128</v>
      </c>
    </row>
    <row r="37" spans="1:11">
      <c r="A37" s="1">
        <v>38</v>
      </c>
      <c r="B37" s="22">
        <v>1905</v>
      </c>
      <c r="C37" s="68">
        <v>8.0299999999999994</v>
      </c>
      <c r="D37" s="68" t="s">
        <v>128</v>
      </c>
      <c r="E37" s="68">
        <v>3.65</v>
      </c>
      <c r="F37" s="68">
        <v>5</v>
      </c>
      <c r="G37" s="68">
        <v>5.04</v>
      </c>
      <c r="H37" s="68" t="s">
        <v>128</v>
      </c>
      <c r="I37" s="70">
        <v>3.01</v>
      </c>
      <c r="J37" s="70">
        <v>3.01</v>
      </c>
      <c r="K37" s="69" t="s">
        <v>128</v>
      </c>
    </row>
    <row r="38" spans="1:11">
      <c r="A38" s="1">
        <v>39</v>
      </c>
      <c r="B38" s="22">
        <v>1906</v>
      </c>
      <c r="C38" s="68">
        <v>6.57</v>
      </c>
      <c r="D38" s="68">
        <v>6.57</v>
      </c>
      <c r="E38" s="68">
        <v>3.65</v>
      </c>
      <c r="F38" s="68">
        <v>5</v>
      </c>
      <c r="G38" s="68">
        <v>5.04</v>
      </c>
      <c r="H38" s="68" t="s">
        <v>128</v>
      </c>
      <c r="I38" s="70">
        <v>2.81</v>
      </c>
      <c r="J38" s="70">
        <v>2.77</v>
      </c>
      <c r="K38" s="69" t="s">
        <v>128</v>
      </c>
    </row>
    <row r="39" spans="1:11">
      <c r="A39" s="1">
        <v>40</v>
      </c>
      <c r="B39" s="22">
        <v>1907</v>
      </c>
      <c r="C39" s="68">
        <v>7.3</v>
      </c>
      <c r="D39" s="68">
        <v>7.3</v>
      </c>
      <c r="E39" s="68">
        <v>3.65</v>
      </c>
      <c r="F39" s="68">
        <v>5</v>
      </c>
      <c r="G39" s="68">
        <v>5.04</v>
      </c>
      <c r="H39" s="68" t="s">
        <v>128</v>
      </c>
      <c r="I39" s="70">
        <v>2.71</v>
      </c>
      <c r="J39" s="70">
        <v>2.65</v>
      </c>
      <c r="K39" s="69" t="s">
        <v>128</v>
      </c>
    </row>
    <row r="40" spans="1:11">
      <c r="A40" s="1">
        <v>41</v>
      </c>
      <c r="B40" s="22">
        <v>1908</v>
      </c>
      <c r="C40" s="68">
        <v>7.3</v>
      </c>
      <c r="D40" s="68">
        <v>7.3</v>
      </c>
      <c r="E40" s="68">
        <v>4.38</v>
      </c>
      <c r="F40" s="68">
        <v>6</v>
      </c>
      <c r="G40" s="68">
        <v>5.04</v>
      </c>
      <c r="H40" s="68" t="s">
        <v>128</v>
      </c>
      <c r="I40" s="70">
        <v>2.96</v>
      </c>
      <c r="J40" s="70">
        <v>2.94</v>
      </c>
      <c r="K40" s="69" t="s">
        <v>128</v>
      </c>
    </row>
    <row r="41" spans="1:11">
      <c r="A41" s="1">
        <v>42</v>
      </c>
      <c r="B41" s="22">
        <v>1909</v>
      </c>
      <c r="C41" s="68">
        <v>5.84</v>
      </c>
      <c r="D41" s="68">
        <v>5.84</v>
      </c>
      <c r="E41" s="68">
        <v>3.65</v>
      </c>
      <c r="F41" s="68">
        <v>5</v>
      </c>
      <c r="G41" s="68">
        <v>5.04</v>
      </c>
      <c r="H41" s="68" t="s">
        <v>128</v>
      </c>
      <c r="I41" s="70">
        <v>2.74</v>
      </c>
      <c r="J41" s="70">
        <v>2.67</v>
      </c>
      <c r="K41" s="69" t="s">
        <v>128</v>
      </c>
    </row>
    <row r="42" spans="1:11">
      <c r="A42" s="1">
        <v>43</v>
      </c>
      <c r="B42" s="22">
        <v>1910</v>
      </c>
      <c r="C42" s="68">
        <v>4.75</v>
      </c>
      <c r="D42" s="68">
        <v>4.75</v>
      </c>
      <c r="E42" s="68">
        <v>2.92</v>
      </c>
      <c r="F42" s="68">
        <v>4</v>
      </c>
      <c r="G42" s="68">
        <v>4.2</v>
      </c>
      <c r="H42" s="68" t="s">
        <v>128</v>
      </c>
      <c r="I42" s="70">
        <v>2.38</v>
      </c>
      <c r="J42" s="70">
        <v>2.2799999999999998</v>
      </c>
      <c r="K42" s="69" t="s">
        <v>128</v>
      </c>
    </row>
    <row r="43" spans="1:11">
      <c r="A43" s="1">
        <v>44</v>
      </c>
      <c r="B43" s="22">
        <v>1911</v>
      </c>
      <c r="C43" s="68">
        <v>5.48</v>
      </c>
      <c r="D43" s="68">
        <v>5.48</v>
      </c>
      <c r="E43" s="68">
        <v>2.92</v>
      </c>
      <c r="F43" s="68">
        <v>4</v>
      </c>
      <c r="G43" s="68">
        <v>4.2</v>
      </c>
      <c r="H43" s="68" t="s">
        <v>128</v>
      </c>
      <c r="I43" s="70">
        <v>2.29</v>
      </c>
      <c r="J43" s="70">
        <v>2.2000000000000002</v>
      </c>
      <c r="K43" s="69" t="s">
        <v>128</v>
      </c>
    </row>
    <row r="44" spans="1:11">
      <c r="A44" s="1">
        <v>45</v>
      </c>
      <c r="B44" s="22">
        <v>1912</v>
      </c>
      <c r="C44" s="68">
        <v>6.57</v>
      </c>
      <c r="D44" s="68">
        <v>6.57</v>
      </c>
      <c r="E44" s="68">
        <v>4.38</v>
      </c>
      <c r="F44" s="68">
        <v>6</v>
      </c>
      <c r="G44" s="68">
        <v>4.2</v>
      </c>
      <c r="H44" s="68" t="s">
        <v>128</v>
      </c>
      <c r="I44" s="70">
        <v>2.4500000000000002</v>
      </c>
      <c r="J44" s="70">
        <v>2.41</v>
      </c>
      <c r="K44" s="69" t="s">
        <v>128</v>
      </c>
    </row>
    <row r="45" spans="1:11">
      <c r="A45" s="1" t="s">
        <v>129</v>
      </c>
      <c r="B45" s="22">
        <v>1913</v>
      </c>
      <c r="C45" s="68">
        <v>6.57</v>
      </c>
      <c r="D45" s="68">
        <v>6.57</v>
      </c>
      <c r="E45" s="68">
        <v>4.38</v>
      </c>
      <c r="F45" s="68">
        <v>6</v>
      </c>
      <c r="G45" s="68">
        <v>4.2</v>
      </c>
      <c r="H45" s="68" t="s">
        <v>128</v>
      </c>
      <c r="I45" s="70">
        <v>2.64</v>
      </c>
      <c r="J45" s="70">
        <v>2.65</v>
      </c>
      <c r="K45" s="69" t="s">
        <v>128</v>
      </c>
    </row>
    <row r="46" spans="1:11">
      <c r="A46" s="1">
        <v>3</v>
      </c>
      <c r="B46" s="22">
        <v>1914</v>
      </c>
      <c r="C46" s="68">
        <v>7.3</v>
      </c>
      <c r="D46" s="68">
        <v>7.3</v>
      </c>
      <c r="E46" s="68">
        <v>4.38</v>
      </c>
      <c r="F46" s="68">
        <v>6</v>
      </c>
      <c r="G46" s="68">
        <v>4.2</v>
      </c>
      <c r="H46" s="68" t="s">
        <v>128</v>
      </c>
      <c r="I46" s="70">
        <v>2.69</v>
      </c>
      <c r="J46" s="70">
        <v>2.71</v>
      </c>
      <c r="K46" s="69" t="s">
        <v>128</v>
      </c>
    </row>
    <row r="47" spans="1:11">
      <c r="A47" s="1">
        <v>4</v>
      </c>
      <c r="B47" s="22">
        <v>1915</v>
      </c>
      <c r="C47" s="68">
        <v>7.3</v>
      </c>
      <c r="D47" s="68">
        <v>7.3</v>
      </c>
      <c r="E47" s="68">
        <v>3.29</v>
      </c>
      <c r="F47" s="68">
        <v>4</v>
      </c>
      <c r="G47" s="68">
        <v>4.8</v>
      </c>
      <c r="H47" s="68" t="s">
        <v>128</v>
      </c>
      <c r="I47" s="70">
        <v>2.64</v>
      </c>
      <c r="J47" s="70">
        <v>2.6</v>
      </c>
      <c r="K47" s="69" t="s">
        <v>128</v>
      </c>
    </row>
    <row r="48" spans="1:11">
      <c r="A48" s="1">
        <v>5</v>
      </c>
      <c r="B48" s="22">
        <v>1916</v>
      </c>
      <c r="C48" s="68">
        <v>5.84</v>
      </c>
      <c r="D48" s="68">
        <v>5.84</v>
      </c>
      <c r="E48" s="68">
        <v>3.29</v>
      </c>
      <c r="F48" s="68">
        <v>4</v>
      </c>
      <c r="G48" s="68">
        <v>4.8</v>
      </c>
      <c r="H48" s="68" t="s">
        <v>128</v>
      </c>
      <c r="I48" s="70">
        <v>2.4300000000000002</v>
      </c>
      <c r="J48" s="70">
        <v>2.29</v>
      </c>
      <c r="K48" s="69" t="s">
        <v>128</v>
      </c>
    </row>
    <row r="49" spans="1:11">
      <c r="A49" s="1">
        <v>6</v>
      </c>
      <c r="B49" s="22">
        <v>1917</v>
      </c>
      <c r="C49" s="68">
        <v>5.1100000000000003</v>
      </c>
      <c r="D49" s="68">
        <v>5.1100000000000003</v>
      </c>
      <c r="E49" s="68">
        <v>4.0199999999999996</v>
      </c>
      <c r="F49" s="68">
        <v>5</v>
      </c>
      <c r="G49" s="68">
        <v>4.8</v>
      </c>
      <c r="H49" s="68" t="s">
        <v>128</v>
      </c>
      <c r="I49" s="70">
        <v>2.3199999999999998</v>
      </c>
      <c r="J49" s="70">
        <v>2.17</v>
      </c>
      <c r="K49" s="69" t="s">
        <v>128</v>
      </c>
    </row>
    <row r="50" spans="1:11">
      <c r="A50" s="1">
        <v>7</v>
      </c>
      <c r="B50" s="22">
        <v>1918</v>
      </c>
      <c r="C50" s="68">
        <v>6.57</v>
      </c>
      <c r="D50" s="68">
        <v>6.57</v>
      </c>
      <c r="E50" s="68">
        <v>5.1100000000000003</v>
      </c>
      <c r="F50" s="68">
        <v>6</v>
      </c>
      <c r="G50" s="68">
        <v>4.8</v>
      </c>
      <c r="H50" s="68" t="s">
        <v>128</v>
      </c>
      <c r="I50" s="70">
        <v>2.27</v>
      </c>
      <c r="J50" s="70">
        <v>2.15</v>
      </c>
      <c r="K50" s="69" t="s">
        <v>128</v>
      </c>
    </row>
    <row r="51" spans="1:11">
      <c r="A51" s="1">
        <v>8</v>
      </c>
      <c r="B51" s="22">
        <v>1919</v>
      </c>
      <c r="C51" s="68">
        <v>8.0299999999999994</v>
      </c>
      <c r="D51" s="68">
        <v>8.0299999999999994</v>
      </c>
      <c r="E51" s="68">
        <v>5.1100000000000003</v>
      </c>
      <c r="F51" s="68">
        <v>6</v>
      </c>
      <c r="G51" s="68">
        <v>4.8</v>
      </c>
      <c r="H51" s="68" t="s">
        <v>128</v>
      </c>
      <c r="I51" s="70">
        <v>2.37</v>
      </c>
      <c r="J51" s="70">
        <v>2.31</v>
      </c>
      <c r="K51" s="69" t="s">
        <v>128</v>
      </c>
    </row>
    <row r="52" spans="1:11">
      <c r="A52" s="1">
        <v>9</v>
      </c>
      <c r="B52" s="22">
        <v>1920</v>
      </c>
      <c r="C52" s="68">
        <v>8.0299999999999994</v>
      </c>
      <c r="D52" s="68">
        <v>8.0299999999999994</v>
      </c>
      <c r="E52" s="68">
        <v>5.1100000000000003</v>
      </c>
      <c r="F52" s="68">
        <v>6.5</v>
      </c>
      <c r="G52" s="68">
        <v>4.8</v>
      </c>
      <c r="H52" s="68" t="s">
        <v>128</v>
      </c>
      <c r="I52" s="70">
        <v>2.91</v>
      </c>
      <c r="J52" s="70">
        <v>3.05</v>
      </c>
      <c r="K52" s="69" t="s">
        <v>128</v>
      </c>
    </row>
    <row r="53" spans="1:11">
      <c r="A53" s="1">
        <v>10</v>
      </c>
      <c r="B53" s="22">
        <v>1921</v>
      </c>
      <c r="C53" s="68">
        <v>8.0299999999999994</v>
      </c>
      <c r="D53" s="68">
        <v>8.0299999999999994</v>
      </c>
      <c r="E53" s="68">
        <v>3.65</v>
      </c>
      <c r="F53" s="68">
        <v>5.2</v>
      </c>
      <c r="G53" s="68">
        <v>4.8</v>
      </c>
      <c r="H53" s="68" t="s">
        <v>128</v>
      </c>
      <c r="I53" s="70">
        <v>3</v>
      </c>
      <c r="J53" s="70">
        <v>2.98</v>
      </c>
      <c r="K53" s="69" t="s">
        <v>128</v>
      </c>
    </row>
    <row r="54" spans="1:11">
      <c r="A54" s="1">
        <v>11</v>
      </c>
      <c r="B54" s="22">
        <v>1922</v>
      </c>
      <c r="C54" s="68">
        <v>8.0299999999999994</v>
      </c>
      <c r="D54" s="68">
        <v>8.0299999999999994</v>
      </c>
      <c r="E54" s="68">
        <v>4.0199999999999996</v>
      </c>
      <c r="F54" s="68">
        <v>6</v>
      </c>
      <c r="G54" s="68">
        <v>4.8</v>
      </c>
      <c r="H54" s="68" t="s">
        <v>128</v>
      </c>
      <c r="I54" s="70" t="s">
        <v>98</v>
      </c>
      <c r="J54" s="70" t="s">
        <v>98</v>
      </c>
      <c r="K54" s="69" t="s">
        <v>128</v>
      </c>
    </row>
    <row r="55" spans="1:11">
      <c r="A55" s="1">
        <v>12</v>
      </c>
      <c r="B55" s="22">
        <v>1923</v>
      </c>
      <c r="C55" s="68">
        <v>8.0299999999999994</v>
      </c>
      <c r="D55" s="68">
        <v>8.0299999999999994</v>
      </c>
      <c r="E55" s="68">
        <v>4.0199999999999996</v>
      </c>
      <c r="F55" s="68">
        <v>6</v>
      </c>
      <c r="G55" s="68">
        <v>4.8</v>
      </c>
      <c r="H55" s="68" t="s">
        <v>128</v>
      </c>
      <c r="I55" s="70">
        <v>3.04</v>
      </c>
      <c r="J55" s="70">
        <v>3</v>
      </c>
      <c r="K55" s="69" t="s">
        <v>128</v>
      </c>
    </row>
    <row r="56" spans="1:11">
      <c r="A56" s="1">
        <v>13</v>
      </c>
      <c r="B56" s="22">
        <v>1924</v>
      </c>
      <c r="C56" s="68">
        <v>8.0299999999999994</v>
      </c>
      <c r="D56" s="68">
        <v>8.0299999999999994</v>
      </c>
      <c r="E56" s="68">
        <v>4.0199999999999996</v>
      </c>
      <c r="F56" s="68">
        <v>6</v>
      </c>
      <c r="G56" s="68">
        <v>4.8</v>
      </c>
      <c r="H56" s="68" t="s">
        <v>128</v>
      </c>
      <c r="I56" s="70">
        <v>3.12</v>
      </c>
      <c r="J56" s="70">
        <v>2.92</v>
      </c>
      <c r="K56" s="69" t="s">
        <v>128</v>
      </c>
    </row>
    <row r="57" spans="1:11">
      <c r="A57" s="1">
        <v>14</v>
      </c>
      <c r="B57" s="22">
        <v>1925</v>
      </c>
      <c r="C57" s="68">
        <v>7.3</v>
      </c>
      <c r="D57" s="68">
        <v>7.3</v>
      </c>
      <c r="E57" s="68">
        <v>4.0199999999999996</v>
      </c>
      <c r="F57" s="68">
        <v>6</v>
      </c>
      <c r="G57" s="68">
        <v>4.8</v>
      </c>
      <c r="H57" s="68" t="s">
        <v>128</v>
      </c>
      <c r="I57" s="70">
        <v>2.79</v>
      </c>
      <c r="J57" s="70">
        <v>2.9</v>
      </c>
      <c r="K57" s="69" t="s">
        <v>128</v>
      </c>
    </row>
    <row r="58" spans="1:11">
      <c r="A58" s="1">
        <v>15</v>
      </c>
      <c r="B58" s="22">
        <v>1926</v>
      </c>
      <c r="C58" s="68">
        <v>6.57</v>
      </c>
      <c r="D58" s="68">
        <v>6.57</v>
      </c>
      <c r="E58" s="68">
        <v>4.0199999999999996</v>
      </c>
      <c r="F58" s="68">
        <v>6</v>
      </c>
      <c r="G58" s="68">
        <v>4.8</v>
      </c>
      <c r="H58" s="68" t="s">
        <v>128</v>
      </c>
      <c r="I58" s="70">
        <v>10.69</v>
      </c>
      <c r="J58" s="70">
        <v>10.220000000000001</v>
      </c>
      <c r="K58" s="69" t="s">
        <v>128</v>
      </c>
    </row>
    <row r="59" spans="1:11">
      <c r="A59" s="1" t="s">
        <v>130</v>
      </c>
      <c r="B59" s="22">
        <v>1927</v>
      </c>
      <c r="C59" s="68">
        <v>5.48</v>
      </c>
      <c r="D59" s="68">
        <v>5.84</v>
      </c>
      <c r="E59" s="68">
        <v>3.29</v>
      </c>
      <c r="F59" s="68">
        <v>5</v>
      </c>
      <c r="G59" s="68">
        <v>4.8</v>
      </c>
      <c r="H59" s="68" t="s">
        <v>128</v>
      </c>
      <c r="I59" s="70">
        <v>10.4</v>
      </c>
      <c r="J59" s="70">
        <v>9.86</v>
      </c>
      <c r="K59" s="69" t="s">
        <v>128</v>
      </c>
    </row>
    <row r="60" spans="1:11">
      <c r="A60" s="1">
        <v>3</v>
      </c>
      <c r="B60" s="22">
        <v>1928</v>
      </c>
      <c r="C60" s="68">
        <v>5.48</v>
      </c>
      <c r="D60" s="68">
        <v>5.84</v>
      </c>
      <c r="E60" s="68">
        <v>3.29</v>
      </c>
      <c r="F60" s="68">
        <v>5</v>
      </c>
      <c r="G60" s="68">
        <v>4.8</v>
      </c>
      <c r="H60" s="68" t="s">
        <v>128</v>
      </c>
      <c r="I60" s="70">
        <v>9.89</v>
      </c>
      <c r="J60" s="70">
        <v>9.16</v>
      </c>
      <c r="K60" s="69" t="s">
        <v>128</v>
      </c>
    </row>
    <row r="61" spans="1:11">
      <c r="A61" s="1">
        <v>4</v>
      </c>
      <c r="B61" s="22">
        <v>1929</v>
      </c>
      <c r="C61" s="68">
        <v>5.48</v>
      </c>
      <c r="D61" s="68">
        <v>5.84</v>
      </c>
      <c r="E61" s="68">
        <v>2.92</v>
      </c>
      <c r="F61" s="68">
        <v>4.5</v>
      </c>
      <c r="G61" s="68">
        <v>4.8</v>
      </c>
      <c r="H61" s="68" t="s">
        <v>128</v>
      </c>
      <c r="I61" s="70">
        <v>9.6</v>
      </c>
      <c r="J61" s="70">
        <v>8.5</v>
      </c>
      <c r="K61" s="69" t="s">
        <v>128</v>
      </c>
    </row>
    <row r="62" spans="1:11">
      <c r="A62" s="1">
        <v>5</v>
      </c>
      <c r="B62" s="22">
        <v>1930</v>
      </c>
      <c r="C62" s="68">
        <v>5.1100000000000003</v>
      </c>
      <c r="D62" s="68">
        <v>5.48</v>
      </c>
      <c r="E62" s="68">
        <v>2.92</v>
      </c>
      <c r="F62" s="68">
        <v>4.5</v>
      </c>
      <c r="G62" s="68">
        <v>4.2</v>
      </c>
      <c r="H62" s="68" t="s">
        <v>128</v>
      </c>
      <c r="I62" s="70">
        <v>9.7100000000000009</v>
      </c>
      <c r="J62" s="70">
        <v>8.76</v>
      </c>
      <c r="K62" s="71">
        <v>4.0199999999999996</v>
      </c>
    </row>
    <row r="63" spans="1:11">
      <c r="A63" s="1">
        <v>6</v>
      </c>
      <c r="B63" s="22">
        <v>1931</v>
      </c>
      <c r="C63" s="68">
        <v>6.57</v>
      </c>
      <c r="D63" s="68">
        <v>6.94</v>
      </c>
      <c r="E63" s="68">
        <v>2.92</v>
      </c>
      <c r="F63" s="68">
        <v>4.7</v>
      </c>
      <c r="G63" s="68">
        <v>4.2</v>
      </c>
      <c r="H63" s="68" t="s">
        <v>128</v>
      </c>
      <c r="I63" s="70">
        <v>9.42</v>
      </c>
      <c r="J63" s="70">
        <v>8.91</v>
      </c>
      <c r="K63" s="71">
        <v>6.75</v>
      </c>
    </row>
    <row r="64" spans="1:11">
      <c r="A64" s="1">
        <v>7</v>
      </c>
      <c r="B64" s="22">
        <v>1932</v>
      </c>
      <c r="C64" s="68">
        <v>4.38</v>
      </c>
      <c r="D64" s="68">
        <v>4.75</v>
      </c>
      <c r="E64" s="68">
        <v>2.56</v>
      </c>
      <c r="F64" s="68">
        <v>4.2</v>
      </c>
      <c r="G64" s="68">
        <v>3</v>
      </c>
      <c r="H64" s="68" t="s">
        <v>128</v>
      </c>
      <c r="I64" s="70">
        <v>9.31</v>
      </c>
      <c r="J64" s="70">
        <v>8.61</v>
      </c>
      <c r="K64" s="71">
        <v>6.57</v>
      </c>
    </row>
    <row r="65" spans="1:11">
      <c r="A65" s="1">
        <v>8</v>
      </c>
      <c r="B65" s="22">
        <v>1933</v>
      </c>
      <c r="C65" s="68">
        <v>3.65</v>
      </c>
      <c r="D65" s="68">
        <v>4.0199999999999996</v>
      </c>
      <c r="E65" s="68">
        <v>2.19</v>
      </c>
      <c r="F65" s="68">
        <v>3.7</v>
      </c>
      <c r="G65" s="68">
        <v>3</v>
      </c>
      <c r="H65" s="68" t="s">
        <v>128</v>
      </c>
      <c r="I65" s="70">
        <v>8.8000000000000007</v>
      </c>
      <c r="J65" s="70">
        <v>8.0299999999999994</v>
      </c>
      <c r="K65" s="71">
        <v>3.13</v>
      </c>
    </row>
    <row r="66" spans="1:11">
      <c r="A66" s="1">
        <v>9</v>
      </c>
      <c r="B66" s="22">
        <v>1934</v>
      </c>
      <c r="C66" s="68">
        <v>3.65</v>
      </c>
      <c r="D66" s="68">
        <v>4.0199999999999996</v>
      </c>
      <c r="E66" s="68">
        <v>2.19</v>
      </c>
      <c r="F66" s="68">
        <v>3.7</v>
      </c>
      <c r="G66" s="68">
        <v>3</v>
      </c>
      <c r="H66" s="68" t="s">
        <v>128</v>
      </c>
      <c r="I66" s="70">
        <v>8.4</v>
      </c>
      <c r="J66" s="70">
        <v>7.26</v>
      </c>
      <c r="K66" s="71">
        <v>2.84</v>
      </c>
    </row>
    <row r="67" spans="1:11">
      <c r="A67" s="1">
        <v>10</v>
      </c>
      <c r="B67" s="22">
        <v>1935</v>
      </c>
      <c r="C67" s="68">
        <v>3.65</v>
      </c>
      <c r="D67" s="68">
        <v>4.0199999999999996</v>
      </c>
      <c r="E67" s="68">
        <v>2.19</v>
      </c>
      <c r="F67" s="68">
        <v>3.7</v>
      </c>
      <c r="G67" s="68">
        <v>3</v>
      </c>
      <c r="H67" s="68" t="s">
        <v>128</v>
      </c>
      <c r="I67" s="70">
        <v>8.1</v>
      </c>
      <c r="J67" s="70">
        <v>7.19</v>
      </c>
      <c r="K67" s="71">
        <v>2.84</v>
      </c>
    </row>
    <row r="68" spans="1:11">
      <c r="A68" s="1">
        <v>11</v>
      </c>
      <c r="B68" s="22">
        <v>1936</v>
      </c>
      <c r="C68" s="68">
        <v>3.29</v>
      </c>
      <c r="D68" s="68">
        <v>3.65</v>
      </c>
      <c r="E68" s="68">
        <v>1.83</v>
      </c>
      <c r="F68" s="68">
        <v>3.3</v>
      </c>
      <c r="G68" s="68">
        <v>3</v>
      </c>
      <c r="H68" s="68" t="s">
        <v>128</v>
      </c>
      <c r="I68" s="70">
        <v>7.3</v>
      </c>
      <c r="J68" s="70">
        <v>6.64</v>
      </c>
      <c r="K68" s="71">
        <v>3.29</v>
      </c>
    </row>
    <row r="69" spans="1:11">
      <c r="A69" s="1">
        <v>12</v>
      </c>
      <c r="B69" s="22">
        <v>1937</v>
      </c>
      <c r="C69" s="68">
        <v>3.29</v>
      </c>
      <c r="D69" s="68">
        <v>3.29</v>
      </c>
      <c r="E69" s="68">
        <v>1.83</v>
      </c>
      <c r="F69" s="68">
        <v>3.3</v>
      </c>
      <c r="G69" s="68">
        <v>2.76</v>
      </c>
      <c r="H69" s="68" t="s">
        <v>128</v>
      </c>
      <c r="I69" s="70">
        <v>7.01</v>
      </c>
      <c r="J69" s="70">
        <v>6.42</v>
      </c>
      <c r="K69" s="71">
        <v>3.04</v>
      </c>
    </row>
    <row r="70" spans="1:11">
      <c r="A70" s="1">
        <v>13</v>
      </c>
      <c r="B70" s="22">
        <v>1938</v>
      </c>
      <c r="C70" s="68">
        <v>3.29</v>
      </c>
      <c r="D70" s="68">
        <v>3.29</v>
      </c>
      <c r="E70" s="68">
        <v>1.83</v>
      </c>
      <c r="F70" s="68">
        <v>3.3</v>
      </c>
      <c r="G70" s="68">
        <v>2.76</v>
      </c>
      <c r="H70" s="68" t="s">
        <v>128</v>
      </c>
      <c r="I70" s="70">
        <v>6.79</v>
      </c>
      <c r="J70" s="70">
        <v>6.24</v>
      </c>
      <c r="K70" s="71">
        <v>2.92</v>
      </c>
    </row>
    <row r="71" spans="1:11">
      <c r="A71" s="1">
        <v>14</v>
      </c>
      <c r="B71" s="22">
        <v>1939</v>
      </c>
      <c r="C71" s="68">
        <v>3.29</v>
      </c>
      <c r="D71" s="68">
        <v>3.29</v>
      </c>
      <c r="E71" s="68">
        <v>1.83</v>
      </c>
      <c r="F71" s="68">
        <v>3.3</v>
      </c>
      <c r="G71" s="68">
        <v>2.76</v>
      </c>
      <c r="H71" s="68" t="s">
        <v>128</v>
      </c>
      <c r="I71" s="70">
        <v>6.39</v>
      </c>
      <c r="J71" s="70">
        <v>5.95</v>
      </c>
      <c r="K71" s="71">
        <v>3.47</v>
      </c>
    </row>
    <row r="72" spans="1:11">
      <c r="A72" s="1">
        <v>15</v>
      </c>
      <c r="B72" s="22">
        <v>1940</v>
      </c>
      <c r="C72" s="68">
        <v>3.29</v>
      </c>
      <c r="D72" s="68">
        <v>3.29</v>
      </c>
      <c r="E72" s="68">
        <v>1.83</v>
      </c>
      <c r="F72" s="68">
        <v>3.3</v>
      </c>
      <c r="G72" s="68">
        <v>2.76</v>
      </c>
      <c r="H72" s="68" t="s">
        <v>128</v>
      </c>
      <c r="I72" s="70">
        <v>5.91</v>
      </c>
      <c r="J72" s="70">
        <v>5</v>
      </c>
      <c r="K72" s="71">
        <v>3.83</v>
      </c>
    </row>
    <row r="73" spans="1:11">
      <c r="A73" s="1">
        <v>16</v>
      </c>
      <c r="B73" s="22">
        <v>1941</v>
      </c>
      <c r="C73" s="68">
        <v>3.29</v>
      </c>
      <c r="D73" s="68">
        <v>3.29</v>
      </c>
      <c r="E73" s="68">
        <v>1.83</v>
      </c>
      <c r="F73" s="68">
        <v>3.3</v>
      </c>
      <c r="G73" s="68">
        <v>2.76</v>
      </c>
      <c r="H73" s="68" t="s">
        <v>128</v>
      </c>
      <c r="I73" s="70">
        <v>5.8</v>
      </c>
      <c r="J73" s="70">
        <v>4.96</v>
      </c>
      <c r="K73" s="71">
        <v>3.47</v>
      </c>
    </row>
    <row r="74" spans="1:11">
      <c r="A74" s="1">
        <v>17</v>
      </c>
      <c r="B74" s="22">
        <v>1942</v>
      </c>
      <c r="C74" s="68">
        <v>3.29</v>
      </c>
      <c r="D74" s="68">
        <v>3.29</v>
      </c>
      <c r="E74" s="68">
        <v>1.83</v>
      </c>
      <c r="F74" s="68">
        <v>3.3</v>
      </c>
      <c r="G74" s="68">
        <v>2.76</v>
      </c>
      <c r="H74" s="68" t="s">
        <v>128</v>
      </c>
      <c r="I74" s="70">
        <v>5.58</v>
      </c>
      <c r="J74" s="70">
        <v>4.82</v>
      </c>
      <c r="K74" s="71">
        <v>3.47</v>
      </c>
    </row>
    <row r="75" spans="1:11">
      <c r="A75" s="1">
        <v>18</v>
      </c>
      <c r="B75" s="22">
        <v>1943</v>
      </c>
      <c r="C75" s="68">
        <v>3.29</v>
      </c>
      <c r="D75" s="68">
        <v>3.29</v>
      </c>
      <c r="E75" s="68">
        <v>1.83</v>
      </c>
      <c r="F75" s="68">
        <v>3.3</v>
      </c>
      <c r="G75" s="68">
        <v>2.76</v>
      </c>
      <c r="H75" s="68" t="s">
        <v>128</v>
      </c>
      <c r="I75" s="70">
        <v>5.69</v>
      </c>
      <c r="J75" s="70">
        <v>4.71</v>
      </c>
      <c r="K75" s="71">
        <v>3.47</v>
      </c>
    </row>
    <row r="76" spans="1:11">
      <c r="A76" s="1">
        <v>19</v>
      </c>
      <c r="B76" s="22">
        <v>1944</v>
      </c>
      <c r="C76" s="68">
        <v>3.29</v>
      </c>
      <c r="D76" s="68">
        <v>3.29</v>
      </c>
      <c r="E76" s="68">
        <v>1.83</v>
      </c>
      <c r="F76" s="68">
        <v>3.3</v>
      </c>
      <c r="G76" s="68">
        <v>2.64</v>
      </c>
      <c r="H76" s="68" t="s">
        <v>128</v>
      </c>
      <c r="I76" s="70" t="s">
        <v>98</v>
      </c>
      <c r="J76" s="70" t="s">
        <v>98</v>
      </c>
      <c r="K76" s="71">
        <v>3.47</v>
      </c>
    </row>
    <row r="77" spans="1:11">
      <c r="A77" s="1">
        <v>20</v>
      </c>
      <c r="B77" s="22">
        <v>1945</v>
      </c>
      <c r="C77" s="68">
        <v>3.29</v>
      </c>
      <c r="D77" s="68">
        <v>3.29</v>
      </c>
      <c r="E77" s="68">
        <v>1.83</v>
      </c>
      <c r="F77" s="68">
        <v>3.3</v>
      </c>
      <c r="G77" s="68">
        <v>2.64</v>
      </c>
      <c r="H77" s="68" t="s">
        <v>128</v>
      </c>
      <c r="I77" s="70">
        <v>4.38</v>
      </c>
      <c r="J77" s="70">
        <v>4.67</v>
      </c>
      <c r="K77" s="71" t="s">
        <v>98</v>
      </c>
    </row>
    <row r="78" spans="1:11">
      <c r="A78" s="1">
        <v>21</v>
      </c>
      <c r="B78" s="22">
        <v>1946</v>
      </c>
      <c r="C78" s="68">
        <v>3.65</v>
      </c>
      <c r="D78" s="68">
        <v>4.0199999999999996</v>
      </c>
      <c r="E78" s="68">
        <v>1.83</v>
      </c>
      <c r="F78" s="68">
        <v>3.3</v>
      </c>
      <c r="G78" s="68">
        <v>2.64</v>
      </c>
      <c r="H78" s="68" t="s">
        <v>128</v>
      </c>
      <c r="I78" s="70">
        <v>4.8600000000000003</v>
      </c>
      <c r="J78" s="70">
        <v>5.0999999999999996</v>
      </c>
      <c r="K78" s="71" t="s">
        <v>98</v>
      </c>
    </row>
    <row r="79" spans="1:11">
      <c r="A79" s="1">
        <v>22</v>
      </c>
      <c r="B79" s="22">
        <v>1947</v>
      </c>
      <c r="C79" s="68">
        <v>3.65</v>
      </c>
      <c r="D79" s="68">
        <v>4.0199999999999996</v>
      </c>
      <c r="E79" s="68" t="s">
        <v>128</v>
      </c>
      <c r="F79" s="68" t="s">
        <v>128</v>
      </c>
      <c r="G79" s="68">
        <v>2.76</v>
      </c>
      <c r="H79" s="68" t="s">
        <v>128</v>
      </c>
      <c r="I79" s="70">
        <v>7.19</v>
      </c>
      <c r="J79" s="70">
        <v>7.14</v>
      </c>
      <c r="K79" s="71">
        <v>4.38</v>
      </c>
    </row>
    <row r="80" spans="1:11">
      <c r="A80" s="1">
        <v>23</v>
      </c>
      <c r="B80" s="22">
        <v>1948</v>
      </c>
      <c r="C80" s="68">
        <v>5.1100000000000003</v>
      </c>
      <c r="D80" s="68">
        <v>5.48</v>
      </c>
      <c r="E80" s="68">
        <v>1.83</v>
      </c>
      <c r="F80" s="68">
        <v>4.2</v>
      </c>
      <c r="G80" s="68">
        <v>2.76</v>
      </c>
      <c r="H80" s="68" t="s">
        <v>128</v>
      </c>
      <c r="I80" s="70">
        <v>9.6199999999999992</v>
      </c>
      <c r="J80" s="70">
        <v>9.6199999999999992</v>
      </c>
      <c r="K80" s="71">
        <v>5.84</v>
      </c>
    </row>
    <row r="81" spans="1:11">
      <c r="A81" s="1">
        <v>24</v>
      </c>
      <c r="B81" s="22">
        <v>1949</v>
      </c>
      <c r="C81" s="68">
        <v>5.1100000000000003</v>
      </c>
      <c r="D81" s="68">
        <v>5.48</v>
      </c>
      <c r="E81" s="68">
        <v>1.83</v>
      </c>
      <c r="F81" s="68">
        <v>4.4000000000000004</v>
      </c>
      <c r="G81" s="68">
        <v>2.76</v>
      </c>
      <c r="H81" s="68" t="s">
        <v>128</v>
      </c>
      <c r="I81" s="70">
        <v>10.1</v>
      </c>
      <c r="J81" s="70">
        <v>10.1</v>
      </c>
      <c r="K81" s="71">
        <v>6.75</v>
      </c>
    </row>
    <row r="82" spans="1:11">
      <c r="A82" s="1">
        <v>25</v>
      </c>
      <c r="B82" s="22">
        <v>1950</v>
      </c>
      <c r="C82" s="68">
        <v>5.1100000000000003</v>
      </c>
      <c r="D82" s="68">
        <v>5.48</v>
      </c>
      <c r="E82" s="68">
        <v>1.83</v>
      </c>
      <c r="F82" s="68">
        <v>4.4000000000000004</v>
      </c>
      <c r="G82" s="68">
        <v>2.76</v>
      </c>
      <c r="H82" s="68" t="s">
        <v>128</v>
      </c>
      <c r="I82" s="70">
        <v>9.52</v>
      </c>
      <c r="J82" s="70">
        <v>9.52</v>
      </c>
      <c r="K82" s="71">
        <v>6.94</v>
      </c>
    </row>
    <row r="83" spans="1:11">
      <c r="A83" s="1">
        <v>26</v>
      </c>
      <c r="B83" s="22">
        <v>1951</v>
      </c>
      <c r="C83" s="68">
        <v>5.84</v>
      </c>
      <c r="D83" s="68">
        <v>6.21</v>
      </c>
      <c r="E83" s="68">
        <v>2.19</v>
      </c>
      <c r="F83" s="68">
        <v>5</v>
      </c>
      <c r="G83" s="68">
        <v>2.76</v>
      </c>
      <c r="H83" s="68" t="s">
        <v>128</v>
      </c>
      <c r="I83" s="70">
        <v>9.49</v>
      </c>
      <c r="J83" s="70">
        <v>9.49</v>
      </c>
      <c r="K83" s="71">
        <v>7.12</v>
      </c>
    </row>
    <row r="84" spans="1:11">
      <c r="A84" s="1">
        <v>27</v>
      </c>
      <c r="B84" s="22">
        <v>1952</v>
      </c>
      <c r="C84" s="68">
        <v>5.84</v>
      </c>
      <c r="D84" s="68">
        <v>6.21</v>
      </c>
      <c r="E84" s="68">
        <v>2.19</v>
      </c>
      <c r="F84" s="68">
        <v>5</v>
      </c>
      <c r="G84" s="68">
        <v>3.96</v>
      </c>
      <c r="H84" s="70">
        <v>9.2899999999999991</v>
      </c>
      <c r="I84" s="70">
        <v>9.18</v>
      </c>
      <c r="J84" s="70">
        <v>9.5</v>
      </c>
      <c r="K84" s="71">
        <v>8.4</v>
      </c>
    </row>
    <row r="85" spans="1:11">
      <c r="A85" s="1">
        <v>28</v>
      </c>
      <c r="B85" s="22">
        <v>1953</v>
      </c>
      <c r="C85" s="68">
        <v>5.84</v>
      </c>
      <c r="D85" s="68">
        <v>6.21</v>
      </c>
      <c r="E85" s="68">
        <v>2.19</v>
      </c>
      <c r="F85" s="68">
        <v>5</v>
      </c>
      <c r="G85" s="68">
        <v>3.96</v>
      </c>
      <c r="H85" s="70">
        <v>9.08</v>
      </c>
      <c r="I85" s="70">
        <v>8.9700000000000006</v>
      </c>
      <c r="J85" s="70">
        <v>9.27</v>
      </c>
      <c r="K85" s="71">
        <v>8.2100000000000009</v>
      </c>
    </row>
    <row r="86" spans="1:11">
      <c r="A86" s="1">
        <v>29</v>
      </c>
      <c r="B86" s="22">
        <v>1954</v>
      </c>
      <c r="C86" s="68">
        <v>5.84</v>
      </c>
      <c r="D86" s="68">
        <v>6.21</v>
      </c>
      <c r="E86" s="68">
        <v>2.19</v>
      </c>
      <c r="F86" s="68">
        <v>5</v>
      </c>
      <c r="G86" s="68">
        <v>3.96</v>
      </c>
      <c r="H86" s="70">
        <v>9.08</v>
      </c>
      <c r="I86" s="70">
        <v>9</v>
      </c>
      <c r="J86" s="70">
        <v>9.4</v>
      </c>
      <c r="K86" s="71">
        <v>8.0299999999999994</v>
      </c>
    </row>
    <row r="87" spans="1:11">
      <c r="A87" s="1">
        <v>30</v>
      </c>
      <c r="B87" s="22">
        <v>1955</v>
      </c>
      <c r="C87" s="68">
        <v>7.3</v>
      </c>
      <c r="D87" s="68">
        <v>7.67</v>
      </c>
      <c r="E87" s="68">
        <v>2.19</v>
      </c>
      <c r="F87" s="68">
        <v>5</v>
      </c>
      <c r="G87" s="68">
        <v>3.96</v>
      </c>
      <c r="H87" s="70">
        <v>8.98</v>
      </c>
      <c r="I87" s="70">
        <v>8.91</v>
      </c>
      <c r="J87" s="70">
        <v>9.11</v>
      </c>
      <c r="K87" s="71">
        <v>8.0299999999999994</v>
      </c>
    </row>
    <row r="88" spans="1:11">
      <c r="A88" s="1">
        <v>31</v>
      </c>
      <c r="B88" s="22">
        <v>1956</v>
      </c>
      <c r="C88" s="68">
        <v>7.3</v>
      </c>
      <c r="D88" s="68">
        <v>7.67</v>
      </c>
      <c r="E88" s="68">
        <v>2.19</v>
      </c>
      <c r="F88" s="68">
        <v>5</v>
      </c>
      <c r="G88" s="68">
        <v>3.96</v>
      </c>
      <c r="H88" s="70">
        <v>8.44</v>
      </c>
      <c r="I88" s="70">
        <v>8.39</v>
      </c>
      <c r="J88" s="70">
        <v>8.5299999999999994</v>
      </c>
      <c r="K88" s="71">
        <v>8.76</v>
      </c>
    </row>
    <row r="89" spans="1:11">
      <c r="A89" s="1">
        <v>32</v>
      </c>
      <c r="B89" s="22">
        <v>1957</v>
      </c>
      <c r="C89" s="68">
        <v>8.4</v>
      </c>
      <c r="D89" s="68">
        <v>8.76</v>
      </c>
      <c r="E89" s="68">
        <v>2.56</v>
      </c>
      <c r="F89" s="68">
        <v>5.5</v>
      </c>
      <c r="G89" s="68">
        <v>3.96</v>
      </c>
      <c r="H89" s="70">
        <v>8.41</v>
      </c>
      <c r="I89" s="70">
        <v>8.33</v>
      </c>
      <c r="J89" s="70">
        <v>8.57</v>
      </c>
      <c r="K89" s="71">
        <v>20.81</v>
      </c>
    </row>
    <row r="90" spans="1:11">
      <c r="A90" s="1">
        <v>33</v>
      </c>
      <c r="B90" s="22">
        <v>1958</v>
      </c>
      <c r="C90" s="68">
        <v>7.3</v>
      </c>
      <c r="D90" s="68">
        <v>7.67</v>
      </c>
      <c r="E90" s="68">
        <v>2.56</v>
      </c>
      <c r="F90" s="68">
        <v>5.5</v>
      </c>
      <c r="G90" s="68">
        <v>3.96</v>
      </c>
      <c r="H90" s="70">
        <v>8.51</v>
      </c>
      <c r="I90" s="70">
        <v>8.42</v>
      </c>
      <c r="J90" s="70">
        <v>8.7200000000000006</v>
      </c>
      <c r="K90" s="71">
        <v>10.95</v>
      </c>
    </row>
    <row r="91" spans="1:11">
      <c r="A91" s="1">
        <v>34</v>
      </c>
      <c r="B91" s="22">
        <v>1959</v>
      </c>
      <c r="C91" s="68">
        <v>7.3</v>
      </c>
      <c r="D91" s="68">
        <v>7.67</v>
      </c>
      <c r="E91" s="68">
        <v>2.56</v>
      </c>
      <c r="F91" s="68">
        <v>5.5</v>
      </c>
      <c r="G91" s="68">
        <v>3.96</v>
      </c>
      <c r="H91" s="70">
        <v>8.1199999999999992</v>
      </c>
      <c r="I91" s="70">
        <v>8.08</v>
      </c>
      <c r="J91" s="70">
        <v>8.1999999999999993</v>
      </c>
      <c r="K91" s="71">
        <v>8.76</v>
      </c>
    </row>
    <row r="92" spans="1:11">
      <c r="A92" s="1">
        <v>35</v>
      </c>
      <c r="B92" s="22">
        <v>1960</v>
      </c>
      <c r="C92" s="68">
        <v>6.94</v>
      </c>
      <c r="D92" s="68">
        <v>7.3</v>
      </c>
      <c r="E92" s="68">
        <v>2.56</v>
      </c>
      <c r="F92" s="68">
        <v>5.5</v>
      </c>
      <c r="G92" s="68">
        <v>3.96</v>
      </c>
      <c r="H92" s="70">
        <v>8.17</v>
      </c>
      <c r="I92" s="70">
        <v>8.15</v>
      </c>
      <c r="J92" s="70">
        <v>8.2100000000000009</v>
      </c>
      <c r="K92" s="71">
        <v>8.4</v>
      </c>
    </row>
    <row r="93" spans="1:11">
      <c r="A93" s="1">
        <v>36</v>
      </c>
      <c r="B93" s="22">
        <v>1961</v>
      </c>
      <c r="C93" s="68">
        <v>7.3</v>
      </c>
      <c r="D93" s="68">
        <v>7.67</v>
      </c>
      <c r="E93" s="68">
        <v>2.19</v>
      </c>
      <c r="F93" s="68">
        <v>5</v>
      </c>
      <c r="G93" s="68">
        <v>3.6</v>
      </c>
      <c r="H93" s="70">
        <v>8</v>
      </c>
      <c r="I93" s="70">
        <v>8.01</v>
      </c>
      <c r="J93" s="70">
        <v>7.96</v>
      </c>
      <c r="K93" s="71">
        <v>18.25</v>
      </c>
    </row>
    <row r="94" spans="1:11">
      <c r="A94" s="1">
        <v>37</v>
      </c>
      <c r="B94" s="22">
        <v>1962</v>
      </c>
      <c r="C94" s="68">
        <v>6.57</v>
      </c>
      <c r="D94" s="68">
        <v>6.94</v>
      </c>
      <c r="E94" s="68">
        <v>2.19</v>
      </c>
      <c r="F94" s="68">
        <v>5</v>
      </c>
      <c r="G94" s="68">
        <v>3.6</v>
      </c>
      <c r="H94" s="70">
        <v>8.2100000000000009</v>
      </c>
      <c r="I94" s="70">
        <v>8.19</v>
      </c>
      <c r="J94" s="70">
        <v>8.26</v>
      </c>
      <c r="K94" s="71">
        <v>12.05</v>
      </c>
    </row>
    <row r="95" spans="1:11">
      <c r="A95" s="1">
        <v>38</v>
      </c>
      <c r="B95" s="22">
        <v>1963</v>
      </c>
      <c r="C95" s="68">
        <v>5.84</v>
      </c>
      <c r="D95" s="68">
        <v>6.21</v>
      </c>
      <c r="E95" s="68">
        <v>2.19</v>
      </c>
      <c r="F95" s="68">
        <v>5</v>
      </c>
      <c r="G95" s="68">
        <v>3.6</v>
      </c>
      <c r="H95" s="70">
        <v>7.79</v>
      </c>
      <c r="I95" s="70">
        <v>7.81</v>
      </c>
      <c r="J95" s="70">
        <v>7.73</v>
      </c>
      <c r="K95" s="71">
        <v>8.4</v>
      </c>
    </row>
    <row r="96" spans="1:11">
      <c r="A96" s="1">
        <v>39</v>
      </c>
      <c r="B96" s="22">
        <v>1964</v>
      </c>
      <c r="C96" s="68">
        <v>6.57</v>
      </c>
      <c r="D96" s="68">
        <v>6.94</v>
      </c>
      <c r="E96" s="68">
        <v>2.19</v>
      </c>
      <c r="F96" s="68">
        <v>5</v>
      </c>
      <c r="G96" s="68">
        <v>3.6</v>
      </c>
      <c r="H96" s="70">
        <v>7.9</v>
      </c>
      <c r="I96" s="70">
        <v>7.91</v>
      </c>
      <c r="J96" s="70">
        <v>7.87</v>
      </c>
      <c r="K96" s="71">
        <v>11.32</v>
      </c>
    </row>
    <row r="97" spans="1:11">
      <c r="A97" s="1">
        <v>40</v>
      </c>
      <c r="B97" s="22">
        <v>1965</v>
      </c>
      <c r="C97" s="68">
        <v>5.48</v>
      </c>
      <c r="D97" s="68">
        <v>5.84</v>
      </c>
      <c r="E97" s="68">
        <v>2.19</v>
      </c>
      <c r="F97" s="68">
        <v>5</v>
      </c>
      <c r="G97" s="68">
        <v>3.6</v>
      </c>
      <c r="H97" s="70">
        <v>7.61</v>
      </c>
      <c r="I97" s="70">
        <v>7.67</v>
      </c>
      <c r="J97" s="70">
        <v>7.46</v>
      </c>
      <c r="K97" s="71">
        <v>8.4</v>
      </c>
    </row>
    <row r="98" spans="1:11">
      <c r="A98" s="1">
        <v>41</v>
      </c>
      <c r="B98" s="22">
        <v>1966</v>
      </c>
      <c r="C98" s="68">
        <v>5.48</v>
      </c>
      <c r="D98" s="68">
        <v>5.84</v>
      </c>
      <c r="E98" s="68">
        <v>2.19</v>
      </c>
      <c r="F98" s="68">
        <v>5</v>
      </c>
      <c r="G98" s="68">
        <v>3.6</v>
      </c>
      <c r="H98" s="70">
        <v>7.37</v>
      </c>
      <c r="I98" s="70">
        <v>7.46</v>
      </c>
      <c r="J98" s="70">
        <v>7.17</v>
      </c>
      <c r="K98" s="71">
        <v>5.84</v>
      </c>
    </row>
    <row r="99" spans="1:11">
      <c r="A99" s="1">
        <v>42</v>
      </c>
      <c r="B99" s="22">
        <v>1967</v>
      </c>
      <c r="C99" s="68">
        <v>5.84</v>
      </c>
      <c r="D99" s="68">
        <v>6.21</v>
      </c>
      <c r="E99" s="68">
        <v>2.19</v>
      </c>
      <c r="F99" s="68">
        <v>5</v>
      </c>
      <c r="G99" s="68">
        <v>3.6</v>
      </c>
      <c r="H99" s="70">
        <v>7.35</v>
      </c>
      <c r="I99" s="70">
        <v>7.43</v>
      </c>
      <c r="J99" s="70">
        <v>7.17</v>
      </c>
      <c r="K99" s="71">
        <v>7.3</v>
      </c>
    </row>
    <row r="100" spans="1:11">
      <c r="A100" s="1">
        <v>43</v>
      </c>
      <c r="B100" s="22">
        <v>1968</v>
      </c>
      <c r="C100" s="68">
        <v>5.84</v>
      </c>
      <c r="D100" s="68">
        <v>6.21</v>
      </c>
      <c r="E100" s="68">
        <v>2.19</v>
      </c>
      <c r="F100" s="68">
        <v>5</v>
      </c>
      <c r="G100" s="68">
        <v>3.6</v>
      </c>
      <c r="H100" s="70">
        <v>7.38</v>
      </c>
      <c r="I100" s="70">
        <v>7.45</v>
      </c>
      <c r="J100" s="70">
        <v>7.22</v>
      </c>
      <c r="K100" s="71">
        <v>8.4</v>
      </c>
    </row>
    <row r="101" spans="1:11">
      <c r="A101" s="1">
        <v>44</v>
      </c>
      <c r="B101" s="22">
        <v>1969</v>
      </c>
      <c r="C101" s="68">
        <v>6.25</v>
      </c>
      <c r="D101" s="68" t="s">
        <v>128</v>
      </c>
      <c r="E101" s="68">
        <v>2.19</v>
      </c>
      <c r="F101" s="68">
        <v>5</v>
      </c>
      <c r="G101" s="68">
        <v>3.6</v>
      </c>
      <c r="H101" s="72">
        <v>7.6050000000000004</v>
      </c>
      <c r="I101" s="72">
        <v>7.6529999999999996</v>
      </c>
      <c r="J101" s="72">
        <v>7.4930000000000003</v>
      </c>
      <c r="K101" s="71">
        <v>8.5</v>
      </c>
    </row>
    <row r="102" spans="1:11">
      <c r="A102" s="1">
        <v>45</v>
      </c>
      <c r="B102" s="22">
        <v>1970</v>
      </c>
      <c r="C102" s="68">
        <v>6</v>
      </c>
      <c r="D102" s="68" t="s">
        <v>128</v>
      </c>
      <c r="E102" s="68">
        <v>2.25</v>
      </c>
      <c r="F102" s="68">
        <v>5</v>
      </c>
      <c r="G102" s="68">
        <v>3.6</v>
      </c>
      <c r="H102" s="72">
        <v>7.6929999999999996</v>
      </c>
      <c r="I102" s="72">
        <v>7.7619999999999996</v>
      </c>
      <c r="J102" s="72">
        <v>7.53</v>
      </c>
      <c r="K102" s="73">
        <v>8.2840000000000007</v>
      </c>
    </row>
    <row r="103" spans="1:11">
      <c r="A103" s="1">
        <v>46</v>
      </c>
      <c r="B103" s="22">
        <v>1971</v>
      </c>
      <c r="C103" s="68">
        <v>4.75</v>
      </c>
      <c r="D103" s="68" t="s">
        <v>128</v>
      </c>
      <c r="E103" s="68">
        <v>2.25</v>
      </c>
      <c r="F103" s="68">
        <v>5</v>
      </c>
      <c r="G103" s="68">
        <v>3.6</v>
      </c>
      <c r="H103" s="72">
        <v>7.4569999999999999</v>
      </c>
      <c r="I103" s="72">
        <v>7.593</v>
      </c>
      <c r="J103" s="72">
        <v>7.0679999999999996</v>
      </c>
      <c r="K103" s="73">
        <v>6.415</v>
      </c>
    </row>
    <row r="104" spans="1:11">
      <c r="A104" s="1">
        <v>47</v>
      </c>
      <c r="B104" s="22">
        <v>1972</v>
      </c>
      <c r="C104" s="68">
        <v>4.25</v>
      </c>
      <c r="D104" s="68" t="s">
        <v>128</v>
      </c>
      <c r="E104" s="68">
        <v>2</v>
      </c>
      <c r="F104" s="68">
        <v>4.75</v>
      </c>
      <c r="G104" s="68">
        <v>3.36</v>
      </c>
      <c r="H104" s="72">
        <v>6.7240000000000002</v>
      </c>
      <c r="I104" s="72">
        <v>6.944</v>
      </c>
      <c r="J104" s="72">
        <v>6.0149999999999997</v>
      </c>
      <c r="K104" s="73">
        <v>4.7229999999999999</v>
      </c>
    </row>
    <row r="105" spans="1:11">
      <c r="A105" s="1">
        <v>48</v>
      </c>
      <c r="B105" s="22">
        <v>1973</v>
      </c>
      <c r="C105" s="68">
        <v>9</v>
      </c>
      <c r="D105" s="68" t="s">
        <v>128</v>
      </c>
      <c r="E105" s="68">
        <v>2.5</v>
      </c>
      <c r="F105" s="68">
        <v>7.25</v>
      </c>
      <c r="G105" s="68">
        <v>3.84</v>
      </c>
      <c r="H105" s="72">
        <v>7.9290000000000003</v>
      </c>
      <c r="I105" s="72">
        <v>7.96</v>
      </c>
      <c r="J105" s="72">
        <v>7.8230000000000004</v>
      </c>
      <c r="K105" s="73">
        <v>7.16</v>
      </c>
    </row>
    <row r="106" spans="1:11">
      <c r="A106" s="1">
        <v>49</v>
      </c>
      <c r="B106" s="22">
        <v>1974</v>
      </c>
      <c r="C106" s="68">
        <v>9</v>
      </c>
      <c r="D106" s="68" t="s">
        <v>128</v>
      </c>
      <c r="E106" s="68">
        <v>3</v>
      </c>
      <c r="F106" s="68">
        <v>6.75</v>
      </c>
      <c r="G106" s="68">
        <v>4.32</v>
      </c>
      <c r="H106" s="72">
        <v>9.3699999999999992</v>
      </c>
      <c r="I106" s="72">
        <v>9.2590000000000003</v>
      </c>
      <c r="J106" s="72">
        <v>9.7509999999999994</v>
      </c>
      <c r="K106" s="73">
        <v>12.539</v>
      </c>
    </row>
    <row r="107" spans="1:11">
      <c r="A107" s="1">
        <v>50</v>
      </c>
      <c r="B107" s="22">
        <v>1975</v>
      </c>
      <c r="C107" s="68">
        <v>6.5</v>
      </c>
      <c r="D107" s="68" t="s">
        <v>128</v>
      </c>
      <c r="E107" s="68">
        <v>2.5</v>
      </c>
      <c r="F107" s="68">
        <v>5.75</v>
      </c>
      <c r="G107" s="68">
        <v>3.84</v>
      </c>
      <c r="H107" s="72">
        <v>8.5129999999999999</v>
      </c>
      <c r="I107" s="72">
        <v>8.59</v>
      </c>
      <c r="J107" s="72">
        <v>8.2330000000000005</v>
      </c>
      <c r="K107" s="73">
        <v>10.670999999999999</v>
      </c>
    </row>
    <row r="108" spans="1:11">
      <c r="A108" s="1">
        <v>51</v>
      </c>
      <c r="B108" s="22">
        <v>1976</v>
      </c>
      <c r="C108" s="68">
        <v>6.5</v>
      </c>
      <c r="D108" s="68" t="s">
        <v>128</v>
      </c>
      <c r="E108" s="68">
        <v>2.5</v>
      </c>
      <c r="F108" s="68">
        <v>5.75</v>
      </c>
      <c r="G108" s="68">
        <v>3.84</v>
      </c>
      <c r="H108" s="72">
        <v>8.1750000000000007</v>
      </c>
      <c r="I108" s="72">
        <v>8.3219999999999992</v>
      </c>
      <c r="J108" s="72">
        <v>7.6550000000000002</v>
      </c>
      <c r="K108" s="73">
        <v>6.9770000000000003</v>
      </c>
    </row>
    <row r="109" spans="1:11">
      <c r="A109" s="1">
        <v>52</v>
      </c>
      <c r="B109" s="22">
        <v>1977</v>
      </c>
      <c r="C109" s="68">
        <v>4.25</v>
      </c>
      <c r="D109" s="68" t="s">
        <v>128</v>
      </c>
      <c r="E109" s="68">
        <v>1.5</v>
      </c>
      <c r="F109" s="68">
        <v>4.5</v>
      </c>
      <c r="G109" s="68">
        <v>2.88</v>
      </c>
      <c r="H109" s="72">
        <v>6.806</v>
      </c>
      <c r="I109" s="72">
        <v>7.0629999999999997</v>
      </c>
      <c r="J109" s="72">
        <v>5.85</v>
      </c>
      <c r="K109" s="73">
        <v>5.68</v>
      </c>
    </row>
    <row r="110" spans="1:11">
      <c r="A110" s="1">
        <v>53</v>
      </c>
      <c r="B110" s="22">
        <v>1978</v>
      </c>
      <c r="C110" s="68">
        <v>3.5</v>
      </c>
      <c r="D110" s="68" t="s">
        <v>128</v>
      </c>
      <c r="E110" s="68">
        <v>1</v>
      </c>
      <c r="F110" s="68">
        <v>3.75</v>
      </c>
      <c r="G110" s="68">
        <v>2.4</v>
      </c>
      <c r="H110" s="72">
        <v>5.9450000000000003</v>
      </c>
      <c r="I110" s="72">
        <v>6.2409999999999997</v>
      </c>
      <c r="J110" s="72">
        <v>4.8019999999999996</v>
      </c>
      <c r="K110" s="73">
        <v>4.3570000000000002</v>
      </c>
    </row>
    <row r="111" spans="1:11">
      <c r="A111" s="1">
        <v>54</v>
      </c>
      <c r="B111" s="22">
        <v>1979</v>
      </c>
      <c r="C111" s="68">
        <v>6.25</v>
      </c>
      <c r="D111" s="68" t="s">
        <v>128</v>
      </c>
      <c r="E111" s="68">
        <v>2</v>
      </c>
      <c r="F111" s="68">
        <v>5.25</v>
      </c>
      <c r="G111" s="68">
        <v>3.36</v>
      </c>
      <c r="H111" s="72">
        <v>7.0640000000000001</v>
      </c>
      <c r="I111" s="72">
        <v>7.1820000000000004</v>
      </c>
      <c r="J111" s="72">
        <v>6.5890000000000004</v>
      </c>
      <c r="K111" s="74">
        <v>6.3346</v>
      </c>
    </row>
    <row r="112" spans="1:11">
      <c r="A112" s="1">
        <v>55</v>
      </c>
      <c r="B112" s="22">
        <v>1980</v>
      </c>
      <c r="C112" s="68">
        <v>7.25</v>
      </c>
      <c r="D112" s="68" t="s">
        <v>128</v>
      </c>
      <c r="E112" s="68">
        <v>2.75</v>
      </c>
      <c r="F112" s="68">
        <v>6.25</v>
      </c>
      <c r="G112" s="68">
        <v>4.08</v>
      </c>
      <c r="H112" s="72">
        <v>8.2739999999999991</v>
      </c>
      <c r="I112" s="72">
        <v>8.2430000000000003</v>
      </c>
      <c r="J112" s="72">
        <v>8.3970000000000002</v>
      </c>
      <c r="K112" s="74">
        <v>10.9298</v>
      </c>
    </row>
    <row r="113" spans="1:11">
      <c r="A113" s="1">
        <v>56</v>
      </c>
      <c r="B113" s="22">
        <v>1981</v>
      </c>
      <c r="C113" s="68">
        <v>5.5</v>
      </c>
      <c r="D113" s="68" t="s">
        <v>128</v>
      </c>
      <c r="E113" s="68">
        <v>2.25</v>
      </c>
      <c r="F113" s="68">
        <v>5.5</v>
      </c>
      <c r="G113" s="68">
        <v>3.6</v>
      </c>
      <c r="H113" s="72">
        <v>7.5570000000000004</v>
      </c>
      <c r="I113" s="72">
        <v>7.6550000000000002</v>
      </c>
      <c r="J113" s="72">
        <v>7.1440000000000001</v>
      </c>
      <c r="K113" s="74">
        <v>7.4340999999999999</v>
      </c>
    </row>
    <row r="114" spans="1:11">
      <c r="A114" s="1">
        <v>57</v>
      </c>
      <c r="B114" s="22">
        <v>1982</v>
      </c>
      <c r="C114" s="68">
        <v>5.5</v>
      </c>
      <c r="D114" s="68" t="s">
        <v>128</v>
      </c>
      <c r="E114" s="68">
        <v>1.75</v>
      </c>
      <c r="F114" s="68">
        <v>5</v>
      </c>
      <c r="G114" s="68">
        <v>3.12</v>
      </c>
      <c r="H114" s="72">
        <v>7.1470000000000002</v>
      </c>
      <c r="I114" s="72">
        <v>7.3</v>
      </c>
      <c r="J114" s="72">
        <v>6.444</v>
      </c>
      <c r="K114" s="74">
        <v>6.9352999999999998</v>
      </c>
    </row>
    <row r="115" spans="1:11">
      <c r="A115" s="52">
        <v>58</v>
      </c>
      <c r="B115" s="21">
        <v>1983</v>
      </c>
      <c r="C115" s="75">
        <v>5</v>
      </c>
      <c r="D115" s="75" t="s">
        <v>128</v>
      </c>
      <c r="E115" s="75">
        <v>1.75</v>
      </c>
      <c r="F115" s="75">
        <v>5</v>
      </c>
      <c r="G115" s="75">
        <v>3.12</v>
      </c>
      <c r="H115" s="76">
        <v>6.8090000000000002</v>
      </c>
      <c r="I115" s="76">
        <v>6.9509999999999996</v>
      </c>
      <c r="J115" s="76">
        <v>6.077</v>
      </c>
      <c r="K115" s="77">
        <v>6.3922999999999996</v>
      </c>
    </row>
  </sheetData>
  <phoneticPr fontId="4"/>
  <pageMargins left="0.75" right="0.75" top="1" bottom="1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opLeftCell="G10" workbookViewId="0">
      <selection activeCell="A7" sqref="A7"/>
    </sheetView>
  </sheetViews>
  <sheetFormatPr defaultColWidth="9" defaultRowHeight="13.5"/>
  <cols>
    <col min="1" max="7" width="9" style="190"/>
    <col min="8" max="8" width="9" style="190" customWidth="1"/>
    <col min="9" max="16384" width="9" style="190"/>
  </cols>
  <sheetData>
    <row r="1" spans="1:11">
      <c r="A1" s="190" t="s">
        <v>311</v>
      </c>
    </row>
    <row r="2" spans="1:11">
      <c r="B2" s="190" t="s">
        <v>312</v>
      </c>
      <c r="H2" s="190" t="s">
        <v>313</v>
      </c>
    </row>
    <row r="3" spans="1:11" ht="67.5">
      <c r="B3" s="192" t="s">
        <v>314</v>
      </c>
      <c r="C3" s="192" t="s">
        <v>315</v>
      </c>
      <c r="D3" s="192" t="s">
        <v>316</v>
      </c>
      <c r="E3" s="192" t="s">
        <v>317</v>
      </c>
      <c r="F3" s="192" t="s">
        <v>318</v>
      </c>
      <c r="G3" s="192" t="s">
        <v>319</v>
      </c>
    </row>
    <row r="4" spans="1:11">
      <c r="B4" s="190" t="s">
        <v>320</v>
      </c>
      <c r="C4" s="190" t="s">
        <v>321</v>
      </c>
      <c r="D4" s="190" t="s">
        <v>322</v>
      </c>
      <c r="E4" s="190" t="s">
        <v>323</v>
      </c>
      <c r="F4" s="190" t="s">
        <v>324</v>
      </c>
      <c r="G4" s="190" t="s">
        <v>325</v>
      </c>
      <c r="H4" s="190" t="s">
        <v>326</v>
      </c>
      <c r="I4" s="190" t="s">
        <v>327</v>
      </c>
      <c r="J4" s="190" t="s">
        <v>328</v>
      </c>
      <c r="K4" s="190" t="s">
        <v>329</v>
      </c>
    </row>
    <row r="5" spans="1:11">
      <c r="A5" s="191">
        <v>25628</v>
      </c>
      <c r="B5" s="193">
        <v>6.25</v>
      </c>
      <c r="C5" s="193">
        <v>8.1999999999999993</v>
      </c>
      <c r="D5" s="193"/>
      <c r="E5" s="193"/>
      <c r="F5" s="193">
        <v>31.934444444444399</v>
      </c>
    </row>
    <row r="6" spans="1:11">
      <c r="A6" s="191">
        <v>25720</v>
      </c>
      <c r="B6" s="193">
        <v>6.25</v>
      </c>
      <c r="C6" s="193">
        <v>8.5</v>
      </c>
      <c r="D6" s="193"/>
      <c r="E6" s="193"/>
      <c r="F6" s="193">
        <v>32.365934065934098</v>
      </c>
    </row>
    <row r="7" spans="1:11">
      <c r="A7" s="191">
        <v>25812</v>
      </c>
      <c r="B7" s="193">
        <v>6.25</v>
      </c>
      <c r="C7" s="193">
        <v>8.5</v>
      </c>
      <c r="D7" s="193"/>
      <c r="E7" s="193"/>
      <c r="F7" s="193">
        <v>32.429347826087003</v>
      </c>
    </row>
    <row r="8" spans="1:11">
      <c r="A8" s="191">
        <v>25903</v>
      </c>
      <c r="B8" s="193">
        <v>6.0734565217391303</v>
      </c>
      <c r="C8" s="193">
        <v>8.5</v>
      </c>
      <c r="D8" s="193"/>
      <c r="E8" s="193"/>
      <c r="F8" s="193">
        <v>33.401086956521702</v>
      </c>
    </row>
    <row r="9" spans="1:11">
      <c r="A9" s="191">
        <v>25993</v>
      </c>
      <c r="B9" s="193">
        <v>5.8026999999999997</v>
      </c>
      <c r="C9" s="193">
        <v>8.5</v>
      </c>
      <c r="D9" s="193"/>
      <c r="E9" s="193"/>
      <c r="F9" s="193">
        <v>33.834444444444401</v>
      </c>
      <c r="G9" s="193">
        <f>100*(F9-F5)/F5</f>
        <v>5.9496885981698773</v>
      </c>
      <c r="H9" s="194">
        <f>B9-$G9</f>
        <v>-0.14698859816987753</v>
      </c>
      <c r="I9" s="194">
        <f t="shared" ref="I9:K24" si="0">C9-$G9</f>
        <v>2.5503114018301227</v>
      </c>
      <c r="J9" s="194">
        <f t="shared" si="0"/>
        <v>-5.9496885981698773</v>
      </c>
      <c r="K9" s="194">
        <f t="shared" si="0"/>
        <v>-5.9496885981698773</v>
      </c>
    </row>
    <row r="10" spans="1:11">
      <c r="A10" s="191">
        <v>26085</v>
      </c>
      <c r="B10" s="193">
        <v>5.60149450549451</v>
      </c>
      <c r="C10" s="193">
        <v>8.5</v>
      </c>
      <c r="D10" s="193"/>
      <c r="E10" s="193"/>
      <c r="F10" s="193">
        <v>34.432967032966999</v>
      </c>
      <c r="G10" s="193">
        <f t="shared" ref="G10:G73" si="1">100*(F10-F6)/F6</f>
        <v>6.3864462024239907</v>
      </c>
      <c r="H10" s="194">
        <f t="shared" ref="H10:K73" si="2">B10-$G10</f>
        <v>-0.78495169692948075</v>
      </c>
      <c r="I10" s="194">
        <f t="shared" si="0"/>
        <v>2.1135537975760093</v>
      </c>
      <c r="J10" s="194">
        <f t="shared" si="0"/>
        <v>-6.3864462024239907</v>
      </c>
      <c r="K10" s="194">
        <f t="shared" si="0"/>
        <v>-6.3864462024239907</v>
      </c>
    </row>
    <row r="11" spans="1:11">
      <c r="A11" s="191">
        <v>26177</v>
      </c>
      <c r="B11" s="193">
        <v>5.3234565217391303</v>
      </c>
      <c r="C11" s="193">
        <v>8.4021739130434803</v>
      </c>
      <c r="D11" s="193"/>
      <c r="E11" s="193"/>
      <c r="F11" s="193">
        <v>34.793478260869598</v>
      </c>
      <c r="G11" s="193">
        <f t="shared" si="1"/>
        <v>7.2900955253895905</v>
      </c>
      <c r="H11" s="194">
        <f t="shared" si="2"/>
        <v>-1.9666390036504602</v>
      </c>
      <c r="I11" s="194">
        <f t="shared" si="0"/>
        <v>1.1120783876538898</v>
      </c>
      <c r="J11" s="194">
        <f t="shared" si="0"/>
        <v>-7.2900955253895905</v>
      </c>
      <c r="K11" s="194">
        <f t="shared" si="0"/>
        <v>-7.2900955253895905</v>
      </c>
    </row>
    <row r="12" spans="1:11">
      <c r="A12" s="191">
        <v>26268</v>
      </c>
      <c r="B12" s="193">
        <v>5.2338260869565199</v>
      </c>
      <c r="C12" s="193">
        <v>8.1999999999999993</v>
      </c>
      <c r="D12" s="193"/>
      <c r="E12" s="193"/>
      <c r="F12" s="193">
        <v>35.234782608695703</v>
      </c>
      <c r="G12" s="193">
        <f t="shared" si="1"/>
        <v>5.4899280809661315</v>
      </c>
      <c r="H12" s="194">
        <f t="shared" si="2"/>
        <v>-0.25610199400961164</v>
      </c>
      <c r="I12" s="194">
        <f t="shared" si="0"/>
        <v>2.7100719190338678</v>
      </c>
      <c r="J12" s="194">
        <f t="shared" si="0"/>
        <v>-5.4899280809661315</v>
      </c>
      <c r="K12" s="194">
        <f t="shared" si="0"/>
        <v>-5.4899280809661315</v>
      </c>
    </row>
    <row r="13" spans="1:11">
      <c r="A13" s="191">
        <v>26359</v>
      </c>
      <c r="B13" s="193">
        <v>4.75</v>
      </c>
      <c r="C13" s="193">
        <v>8.1999999999999993</v>
      </c>
      <c r="D13" s="193">
        <v>7.1890000000000001</v>
      </c>
      <c r="E13" s="193"/>
      <c r="F13" s="193">
        <v>35.434065934065899</v>
      </c>
      <c r="G13" s="193">
        <f t="shared" si="1"/>
        <v>4.7277900254814291</v>
      </c>
      <c r="H13" s="194">
        <f t="shared" si="2"/>
        <v>2.2209974518570874E-2</v>
      </c>
      <c r="I13" s="194">
        <f t="shared" si="0"/>
        <v>3.4722099745185702</v>
      </c>
      <c r="J13" s="194">
        <f t="shared" si="0"/>
        <v>2.4612099745185709</v>
      </c>
      <c r="K13" s="194">
        <f t="shared" si="0"/>
        <v>-4.7277900254814291</v>
      </c>
    </row>
    <row r="14" spans="1:11">
      <c r="A14" s="191">
        <v>26451</v>
      </c>
      <c r="B14" s="193">
        <v>4.71142857142857</v>
      </c>
      <c r="C14" s="193">
        <v>8</v>
      </c>
      <c r="D14" s="193">
        <v>7.0339999999999998</v>
      </c>
      <c r="E14" s="193"/>
      <c r="F14" s="193">
        <v>36.200000000000003</v>
      </c>
      <c r="G14" s="193">
        <f t="shared" si="1"/>
        <v>5.1318057062616793</v>
      </c>
      <c r="H14" s="194">
        <f t="shared" si="2"/>
        <v>-0.42037713483310934</v>
      </c>
      <c r="I14" s="194">
        <f t="shared" si="0"/>
        <v>2.8681942937383207</v>
      </c>
      <c r="J14" s="194">
        <f t="shared" si="0"/>
        <v>1.9021942937383205</v>
      </c>
      <c r="K14" s="194">
        <f t="shared" si="0"/>
        <v>-5.1318057062616793</v>
      </c>
    </row>
    <row r="15" spans="1:11">
      <c r="A15" s="191">
        <v>26543</v>
      </c>
      <c r="B15" s="193">
        <v>4.25</v>
      </c>
      <c r="C15" s="193">
        <v>7.8010869565217398</v>
      </c>
      <c r="D15" s="193">
        <v>6.7169999999999996</v>
      </c>
      <c r="E15" s="193"/>
      <c r="F15" s="193">
        <v>36.497826086956501</v>
      </c>
      <c r="G15" s="193">
        <f t="shared" si="1"/>
        <v>4.8984692283659754</v>
      </c>
      <c r="H15" s="194">
        <f t="shared" si="2"/>
        <v>-0.64846922836597543</v>
      </c>
      <c r="I15" s="194">
        <f t="shared" si="0"/>
        <v>2.9026177281557644</v>
      </c>
      <c r="J15" s="194">
        <f t="shared" si="0"/>
        <v>1.8185307716340242</v>
      </c>
      <c r="K15" s="194">
        <f t="shared" si="0"/>
        <v>-4.8984692283659754</v>
      </c>
    </row>
    <row r="16" spans="1:11">
      <c r="A16" s="191">
        <v>26634</v>
      </c>
      <c r="B16" s="193">
        <v>4.25</v>
      </c>
      <c r="C16" s="193">
        <v>7.7</v>
      </c>
      <c r="D16" s="193">
        <v>6.7169999999999996</v>
      </c>
      <c r="E16" s="193"/>
      <c r="F16" s="193">
        <v>37.0347826086957</v>
      </c>
      <c r="G16" s="193">
        <f t="shared" si="1"/>
        <v>5.1085883514313766</v>
      </c>
      <c r="H16" s="194">
        <f t="shared" si="2"/>
        <v>-0.85858835143137657</v>
      </c>
      <c r="I16" s="194">
        <f t="shared" si="0"/>
        <v>2.5914116485686236</v>
      </c>
      <c r="J16" s="194">
        <f t="shared" si="0"/>
        <v>1.6084116485686231</v>
      </c>
      <c r="K16" s="194">
        <f t="shared" si="0"/>
        <v>-5.1085883514313766</v>
      </c>
    </row>
    <row r="17" spans="1:11">
      <c r="A17" s="191">
        <v>26724</v>
      </c>
      <c r="B17" s="193">
        <v>4.25</v>
      </c>
      <c r="C17" s="193">
        <v>7.7</v>
      </c>
      <c r="D17" s="193">
        <v>6.7169999999999996</v>
      </c>
      <c r="E17" s="193"/>
      <c r="F17" s="193">
        <v>38.072222222222202</v>
      </c>
      <c r="G17" s="193">
        <f t="shared" si="1"/>
        <v>7.4452542168467595</v>
      </c>
      <c r="H17" s="194">
        <f t="shared" si="2"/>
        <v>-3.1952542168467595</v>
      </c>
      <c r="I17" s="194">
        <f t="shared" si="0"/>
        <v>0.2547457831532407</v>
      </c>
      <c r="J17" s="194">
        <f t="shared" si="0"/>
        <v>-0.72825421684675984</v>
      </c>
      <c r="K17" s="194">
        <f t="shared" si="0"/>
        <v>-7.4452542168467595</v>
      </c>
    </row>
    <row r="18" spans="1:11">
      <c r="A18" s="191">
        <v>26816</v>
      </c>
      <c r="B18" s="193">
        <v>5.1674945054945098</v>
      </c>
      <c r="C18" s="193">
        <v>7.9010989010988997</v>
      </c>
      <c r="D18" s="193">
        <v>6.8839120879120896</v>
      </c>
      <c r="E18" s="193"/>
      <c r="F18" s="193">
        <v>39.969230769230798</v>
      </c>
      <c r="G18" s="193">
        <f t="shared" si="1"/>
        <v>10.41223969400772</v>
      </c>
      <c r="H18" s="194">
        <f t="shared" si="2"/>
        <v>-5.2447451885132104</v>
      </c>
      <c r="I18" s="194">
        <f t="shared" si="0"/>
        <v>-2.5111407929088205</v>
      </c>
      <c r="J18" s="194">
        <f t="shared" si="0"/>
        <v>-3.5283276060956306</v>
      </c>
      <c r="K18" s="194">
        <f t="shared" si="0"/>
        <v>-10.41223969400772</v>
      </c>
    </row>
    <row r="19" spans="1:11">
      <c r="A19" s="191">
        <v>26908</v>
      </c>
      <c r="B19" s="193">
        <v>6.3533804347826104</v>
      </c>
      <c r="C19" s="193">
        <v>8.1989130434782602</v>
      </c>
      <c r="D19" s="193">
        <v>7.0734130434782596</v>
      </c>
      <c r="E19" s="193"/>
      <c r="F19" s="193">
        <v>41.123913043478296</v>
      </c>
      <c r="G19" s="193">
        <f t="shared" si="1"/>
        <v>12.674965751384997</v>
      </c>
      <c r="H19" s="194">
        <f t="shared" si="2"/>
        <v>-6.3215853166023868</v>
      </c>
      <c r="I19" s="194">
        <f t="shared" si="0"/>
        <v>-4.4760527079067369</v>
      </c>
      <c r="J19" s="194">
        <f t="shared" si="0"/>
        <v>-5.6015527079067375</v>
      </c>
      <c r="K19" s="194">
        <f t="shared" si="0"/>
        <v>-12.674965751384997</v>
      </c>
    </row>
    <row r="20" spans="1:11">
      <c r="A20" s="191">
        <v>26999</v>
      </c>
      <c r="B20" s="193">
        <v>7.2173369565217396</v>
      </c>
      <c r="C20" s="193">
        <v>8.6</v>
      </c>
      <c r="D20" s="193">
        <v>7.3019999999999996</v>
      </c>
      <c r="E20" s="193"/>
      <c r="F20" s="193">
        <v>42.870652173913001</v>
      </c>
      <c r="G20" s="193">
        <f t="shared" si="1"/>
        <v>15.757806996947377</v>
      </c>
      <c r="H20" s="194">
        <f t="shared" si="2"/>
        <v>-8.5404700404256371</v>
      </c>
      <c r="I20" s="194">
        <f t="shared" si="0"/>
        <v>-7.157806996947377</v>
      </c>
      <c r="J20" s="194">
        <f t="shared" si="0"/>
        <v>-8.455806996947377</v>
      </c>
      <c r="K20" s="194">
        <f t="shared" si="0"/>
        <v>-15.757806996947377</v>
      </c>
    </row>
    <row r="21" spans="1:11">
      <c r="A21" s="191">
        <v>27089</v>
      </c>
      <c r="B21" s="193">
        <v>9</v>
      </c>
      <c r="C21" s="193">
        <v>9.3655555555555594</v>
      </c>
      <c r="D21" s="193">
        <v>8.02</v>
      </c>
      <c r="E21" s="193"/>
      <c r="F21" s="193">
        <v>46.886666666666699</v>
      </c>
      <c r="G21" s="193">
        <f t="shared" si="1"/>
        <v>23.15190427549993</v>
      </c>
      <c r="H21" s="194">
        <f t="shared" si="2"/>
        <v>-14.15190427549993</v>
      </c>
      <c r="I21" s="194">
        <f t="shared" si="0"/>
        <v>-13.786348719944371</v>
      </c>
      <c r="J21" s="194">
        <f t="shared" si="0"/>
        <v>-15.131904275499931</v>
      </c>
      <c r="K21" s="194">
        <f t="shared" si="0"/>
        <v>-23.15190427549993</v>
      </c>
    </row>
    <row r="22" spans="1:11">
      <c r="A22" s="191">
        <v>27181</v>
      </c>
      <c r="B22" s="193">
        <v>9</v>
      </c>
      <c r="C22" s="193">
        <v>9.4</v>
      </c>
      <c r="D22" s="193">
        <v>8.02</v>
      </c>
      <c r="E22" s="193"/>
      <c r="F22" s="193">
        <v>49</v>
      </c>
      <c r="G22" s="193">
        <f t="shared" si="1"/>
        <v>22.594303310238558</v>
      </c>
      <c r="H22" s="194">
        <f t="shared" si="2"/>
        <v>-13.594303310238558</v>
      </c>
      <c r="I22" s="194">
        <f t="shared" si="0"/>
        <v>-13.194303310238558</v>
      </c>
      <c r="J22" s="194">
        <f t="shared" si="0"/>
        <v>-14.574303310238559</v>
      </c>
      <c r="K22" s="194">
        <f t="shared" si="0"/>
        <v>-22.594303310238558</v>
      </c>
    </row>
    <row r="23" spans="1:11">
      <c r="A23" s="191">
        <v>27273</v>
      </c>
      <c r="B23" s="193">
        <v>9</v>
      </c>
      <c r="C23" s="193">
        <v>9.4</v>
      </c>
      <c r="D23" s="193">
        <v>8.02</v>
      </c>
      <c r="E23" s="193"/>
      <c r="F23" s="193">
        <v>50.759782608695701</v>
      </c>
      <c r="G23" s="193">
        <f t="shared" si="1"/>
        <v>23.431305175239217</v>
      </c>
      <c r="H23" s="194">
        <f t="shared" si="2"/>
        <v>-14.431305175239217</v>
      </c>
      <c r="I23" s="194">
        <f t="shared" si="0"/>
        <v>-14.031305175239217</v>
      </c>
      <c r="J23" s="194">
        <f t="shared" si="0"/>
        <v>-15.411305175239217</v>
      </c>
      <c r="K23" s="194">
        <f t="shared" si="0"/>
        <v>-23.431305175239217</v>
      </c>
    </row>
    <row r="24" spans="1:11">
      <c r="A24" s="191">
        <v>27364</v>
      </c>
      <c r="B24" s="193">
        <v>9</v>
      </c>
      <c r="C24" s="193">
        <v>9.9</v>
      </c>
      <c r="D24" s="193">
        <v>8.4139999999999997</v>
      </c>
      <c r="E24" s="193"/>
      <c r="F24" s="193">
        <v>52.932608695652199</v>
      </c>
      <c r="G24" s="193">
        <f t="shared" si="1"/>
        <v>23.470500240866286</v>
      </c>
      <c r="H24" s="194">
        <f t="shared" si="2"/>
        <v>-14.470500240866286</v>
      </c>
      <c r="I24" s="194">
        <f t="shared" si="0"/>
        <v>-13.570500240866286</v>
      </c>
      <c r="J24" s="194">
        <f t="shared" si="0"/>
        <v>-15.056500240866287</v>
      </c>
      <c r="K24" s="194">
        <f t="shared" si="0"/>
        <v>-23.470500240866286</v>
      </c>
    </row>
    <row r="25" spans="1:11">
      <c r="A25" s="191">
        <v>27454</v>
      </c>
      <c r="B25" s="193">
        <v>9</v>
      </c>
      <c r="C25" s="193">
        <v>9.9</v>
      </c>
      <c r="D25" s="193">
        <v>8.4139999999999997</v>
      </c>
      <c r="E25" s="193"/>
      <c r="F25" s="193">
        <v>54.003333333333302</v>
      </c>
      <c r="G25" s="193">
        <f t="shared" si="1"/>
        <v>15.178444476041374</v>
      </c>
      <c r="H25" s="194">
        <f t="shared" si="2"/>
        <v>-6.1784444760413741</v>
      </c>
      <c r="I25" s="194">
        <f t="shared" si="2"/>
        <v>-5.2784444760413738</v>
      </c>
      <c r="J25" s="194">
        <f t="shared" si="2"/>
        <v>-6.7644444760413744</v>
      </c>
      <c r="K25" s="194">
        <f t="shared" si="2"/>
        <v>-15.178444476041374</v>
      </c>
    </row>
    <row r="26" spans="1:11">
      <c r="A26" s="191">
        <v>27546</v>
      </c>
      <c r="B26" s="193">
        <v>8.4505494505494507</v>
      </c>
      <c r="C26" s="193">
        <v>9.9</v>
      </c>
      <c r="D26" s="193">
        <v>8.4139999999999997</v>
      </c>
      <c r="E26" s="193"/>
      <c r="F26" s="193">
        <v>55.501098901098899</v>
      </c>
      <c r="G26" s="193">
        <f t="shared" si="1"/>
        <v>13.267548777752854</v>
      </c>
      <c r="H26" s="194">
        <f t="shared" si="2"/>
        <v>-4.8169993272034031</v>
      </c>
      <c r="I26" s="194">
        <f t="shared" si="2"/>
        <v>-3.3675487777528534</v>
      </c>
      <c r="J26" s="194">
        <f t="shared" si="2"/>
        <v>-4.8535487777528541</v>
      </c>
      <c r="K26" s="194">
        <f t="shared" si="2"/>
        <v>-13.267548777752854</v>
      </c>
    </row>
    <row r="27" spans="1:11">
      <c r="A27" s="191">
        <v>27638</v>
      </c>
      <c r="B27" s="193">
        <v>7.7338478260869596</v>
      </c>
      <c r="C27" s="193">
        <v>9.7673913043478304</v>
      </c>
      <c r="D27" s="193">
        <v>8.3516739130434807</v>
      </c>
      <c r="E27" s="193"/>
      <c r="F27" s="193">
        <v>56.024999999999999</v>
      </c>
      <c r="G27" s="193">
        <f t="shared" si="1"/>
        <v>10.372813122336558</v>
      </c>
      <c r="H27" s="194">
        <f t="shared" si="2"/>
        <v>-2.638965296249598</v>
      </c>
      <c r="I27" s="194">
        <f t="shared" si="2"/>
        <v>-0.60542181798872718</v>
      </c>
      <c r="J27" s="194">
        <f t="shared" si="2"/>
        <v>-2.0211392092930769</v>
      </c>
      <c r="K27" s="194">
        <f t="shared" si="2"/>
        <v>-10.372813122336558</v>
      </c>
    </row>
    <row r="28" spans="1:11">
      <c r="A28" s="191">
        <v>27729</v>
      </c>
      <c r="B28" s="193">
        <v>6.75002173913043</v>
      </c>
      <c r="C28" s="193">
        <v>9.4010869565217394</v>
      </c>
      <c r="D28" s="193">
        <v>8.2583369565217399</v>
      </c>
      <c r="E28" s="193"/>
      <c r="F28" s="193">
        <v>57.501086956521704</v>
      </c>
      <c r="G28" s="193">
        <f t="shared" si="1"/>
        <v>8.6307445891000505</v>
      </c>
      <c r="H28" s="194">
        <f t="shared" si="2"/>
        <v>-1.8807228499696205</v>
      </c>
      <c r="I28" s="194">
        <f t="shared" si="2"/>
        <v>0.77034236742168893</v>
      </c>
      <c r="J28" s="194">
        <f t="shared" si="2"/>
        <v>-0.37240763257831055</v>
      </c>
      <c r="K28" s="194">
        <f t="shared" si="2"/>
        <v>-8.6307445891000505</v>
      </c>
    </row>
    <row r="29" spans="1:11">
      <c r="A29" s="191">
        <v>27820</v>
      </c>
      <c r="B29" s="193">
        <v>6.5</v>
      </c>
      <c r="C29" s="193">
        <v>9.1999999999999993</v>
      </c>
      <c r="D29" s="193">
        <v>8.2270000000000003</v>
      </c>
      <c r="E29" s="193"/>
      <c r="F29" s="193">
        <v>58.831868131868099</v>
      </c>
      <c r="G29" s="193">
        <f t="shared" si="1"/>
        <v>8.9411791837568053</v>
      </c>
      <c r="H29" s="194">
        <f t="shared" si="2"/>
        <v>-2.4411791837568053</v>
      </c>
      <c r="I29" s="194">
        <f t="shared" si="2"/>
        <v>0.25882081624319397</v>
      </c>
      <c r="J29" s="194">
        <f t="shared" si="2"/>
        <v>-0.714179183756805</v>
      </c>
      <c r="K29" s="194">
        <f t="shared" si="2"/>
        <v>-8.9411791837568053</v>
      </c>
    </row>
    <row r="30" spans="1:11">
      <c r="A30" s="191">
        <v>27912</v>
      </c>
      <c r="B30" s="193">
        <v>6.5</v>
      </c>
      <c r="C30" s="193">
        <v>9.1999999999999993</v>
      </c>
      <c r="D30" s="193">
        <v>8.2270000000000003</v>
      </c>
      <c r="E30" s="193"/>
      <c r="F30" s="193">
        <v>60.734065934065903</v>
      </c>
      <c r="G30" s="193">
        <f t="shared" si="1"/>
        <v>9.4285827426443856</v>
      </c>
      <c r="H30" s="194">
        <f t="shared" si="2"/>
        <v>-2.9285827426443856</v>
      </c>
      <c r="I30" s="194">
        <f t="shared" si="2"/>
        <v>-0.22858274264438627</v>
      </c>
      <c r="J30" s="194">
        <f t="shared" si="2"/>
        <v>-1.2015827426443852</v>
      </c>
      <c r="K30" s="194">
        <f t="shared" si="2"/>
        <v>-9.4285827426443856</v>
      </c>
    </row>
    <row r="31" spans="1:11">
      <c r="A31" s="191">
        <v>28004</v>
      </c>
      <c r="B31" s="193">
        <v>6.5</v>
      </c>
      <c r="C31" s="193">
        <v>9.1999999999999993</v>
      </c>
      <c r="D31" s="193">
        <v>8.2270000000000003</v>
      </c>
      <c r="E31" s="193"/>
      <c r="F31" s="193">
        <v>61.490217391304299</v>
      </c>
      <c r="G31" s="193">
        <f t="shared" si="1"/>
        <v>9.7549618764913877</v>
      </c>
      <c r="H31" s="194">
        <f t="shared" si="2"/>
        <v>-3.2549618764913877</v>
      </c>
      <c r="I31" s="194">
        <f t="shared" si="2"/>
        <v>-0.5549618764913884</v>
      </c>
      <c r="J31" s="194">
        <f t="shared" si="2"/>
        <v>-1.5279618764913874</v>
      </c>
      <c r="K31" s="194">
        <f t="shared" si="2"/>
        <v>-9.7549618764913877</v>
      </c>
    </row>
    <row r="32" spans="1:11">
      <c r="A32" s="191">
        <v>28095</v>
      </c>
      <c r="B32" s="193">
        <v>6.5</v>
      </c>
      <c r="C32" s="193">
        <v>9.1999999999999993</v>
      </c>
      <c r="D32" s="193">
        <v>8.2270000000000003</v>
      </c>
      <c r="E32" s="193"/>
      <c r="F32" s="193">
        <v>62.969565217391299</v>
      </c>
      <c r="G32" s="193">
        <f t="shared" si="1"/>
        <v>9.510217198162664</v>
      </c>
      <c r="H32" s="194">
        <f t="shared" si="2"/>
        <v>-3.010217198162664</v>
      </c>
      <c r="I32" s="194">
        <f t="shared" si="2"/>
        <v>-0.31021719816266469</v>
      </c>
      <c r="J32" s="194">
        <f t="shared" si="2"/>
        <v>-1.2832171981626637</v>
      </c>
      <c r="K32" s="194">
        <f t="shared" si="2"/>
        <v>-9.510217198162664</v>
      </c>
    </row>
    <row r="33" spans="1:11">
      <c r="A33" s="191">
        <v>28185</v>
      </c>
      <c r="B33" s="193">
        <v>6.3887444444444403</v>
      </c>
      <c r="C33" s="193">
        <v>9.1999999999999993</v>
      </c>
      <c r="D33" s="193">
        <v>8.2270000000000003</v>
      </c>
      <c r="E33" s="193"/>
      <c r="F33" s="193">
        <v>64.365555555555602</v>
      </c>
      <c r="G33" s="193">
        <f t="shared" si="1"/>
        <v>9.4059352514254257</v>
      </c>
      <c r="H33" s="194">
        <f t="shared" si="2"/>
        <v>-3.0171908069809854</v>
      </c>
      <c r="I33" s="194">
        <f t="shared" si="2"/>
        <v>-0.20593525142542646</v>
      </c>
      <c r="J33" s="194">
        <f t="shared" si="2"/>
        <v>-1.1789352514254254</v>
      </c>
      <c r="K33" s="194">
        <f t="shared" si="2"/>
        <v>-9.4059352514254257</v>
      </c>
    </row>
    <row r="34" spans="1:11">
      <c r="A34" s="191">
        <v>28277</v>
      </c>
      <c r="B34" s="193">
        <v>5.1978021978021998</v>
      </c>
      <c r="C34" s="193">
        <v>8.6307692307692303</v>
      </c>
      <c r="D34" s="193">
        <v>7.7309560439560396</v>
      </c>
      <c r="E34" s="193"/>
      <c r="F34" s="193">
        <v>66.103296703296706</v>
      </c>
      <c r="G34" s="193">
        <f t="shared" si="1"/>
        <v>8.8405587319968753</v>
      </c>
      <c r="H34" s="194">
        <f t="shared" si="2"/>
        <v>-3.6427565341946755</v>
      </c>
      <c r="I34" s="194">
        <f t="shared" si="2"/>
        <v>-0.20978950122764495</v>
      </c>
      <c r="J34" s="194">
        <f t="shared" si="2"/>
        <v>-1.1096026880408356</v>
      </c>
      <c r="K34" s="194">
        <f t="shared" si="2"/>
        <v>-8.8405587319968753</v>
      </c>
    </row>
    <row r="35" spans="1:11">
      <c r="A35" s="191">
        <v>28369</v>
      </c>
      <c r="B35" s="193">
        <v>4.7880434782608701</v>
      </c>
      <c r="C35" s="193">
        <v>7.9684782608695697</v>
      </c>
      <c r="D35" s="193">
        <v>7.0857608695652203</v>
      </c>
      <c r="E35" s="193"/>
      <c r="F35" s="193">
        <v>66.392391304347797</v>
      </c>
      <c r="G35" s="193">
        <f t="shared" si="1"/>
        <v>7.9722826183027022</v>
      </c>
      <c r="H35" s="194">
        <f t="shared" si="2"/>
        <v>-3.1842391400418322</v>
      </c>
      <c r="I35" s="194">
        <f t="shared" si="2"/>
        <v>-3.8043574331325658E-3</v>
      </c>
      <c r="J35" s="194">
        <f t="shared" si="2"/>
        <v>-0.88652174873748191</v>
      </c>
      <c r="K35" s="194">
        <f t="shared" si="2"/>
        <v>-7.9722826183027022</v>
      </c>
    </row>
    <row r="36" spans="1:11">
      <c r="A36" s="191">
        <v>28460</v>
      </c>
      <c r="B36" s="193">
        <v>4.25</v>
      </c>
      <c r="C36" s="193">
        <v>7.6</v>
      </c>
      <c r="D36" s="193">
        <v>6.6829999999999998</v>
      </c>
      <c r="E36" s="193"/>
      <c r="F36" s="193">
        <v>67.035869565217396</v>
      </c>
      <c r="G36" s="193">
        <f t="shared" si="1"/>
        <v>6.457570945246168</v>
      </c>
      <c r="H36" s="194">
        <f t="shared" si="2"/>
        <v>-2.207570945246168</v>
      </c>
      <c r="I36" s="194">
        <f t="shared" si="2"/>
        <v>1.1424290547538316</v>
      </c>
      <c r="J36" s="194">
        <f t="shared" si="2"/>
        <v>0.22542905475383179</v>
      </c>
      <c r="K36" s="194">
        <f t="shared" si="2"/>
        <v>-6.457570945246168</v>
      </c>
    </row>
    <row r="37" spans="1:11">
      <c r="A37" s="191">
        <v>28550</v>
      </c>
      <c r="B37" s="193">
        <v>4.1166999999999998</v>
      </c>
      <c r="C37" s="193">
        <v>7.5655555555555596</v>
      </c>
      <c r="D37" s="193">
        <v>6.6829999999999998</v>
      </c>
      <c r="E37" s="193"/>
      <c r="F37" s="193">
        <v>67.368888888888904</v>
      </c>
      <c r="G37" s="193">
        <f t="shared" si="1"/>
        <v>4.66605672461111</v>
      </c>
      <c r="H37" s="194">
        <f t="shared" si="2"/>
        <v>-0.54935672461111018</v>
      </c>
      <c r="I37" s="194">
        <f t="shared" si="2"/>
        <v>2.8994988309444496</v>
      </c>
      <c r="J37" s="194">
        <f t="shared" si="2"/>
        <v>2.0169432753888898</v>
      </c>
      <c r="K37" s="194">
        <f t="shared" si="2"/>
        <v>-4.66605672461111</v>
      </c>
    </row>
    <row r="38" spans="1:11">
      <c r="A38" s="191">
        <v>28642</v>
      </c>
      <c r="B38" s="193">
        <v>3.5</v>
      </c>
      <c r="C38" s="193">
        <v>7.1</v>
      </c>
      <c r="D38" s="193">
        <v>6.18</v>
      </c>
      <c r="E38" s="193"/>
      <c r="F38" s="193">
        <v>68.769230769230802</v>
      </c>
      <c r="G38" s="193">
        <f t="shared" si="1"/>
        <v>4.032982012833771</v>
      </c>
      <c r="H38" s="194">
        <f t="shared" si="2"/>
        <v>-0.532982012833771</v>
      </c>
      <c r="I38" s="194">
        <f t="shared" si="2"/>
        <v>3.0670179871662286</v>
      </c>
      <c r="J38" s="194">
        <f t="shared" si="2"/>
        <v>2.1470179871662287</v>
      </c>
      <c r="K38" s="194">
        <f t="shared" si="2"/>
        <v>-4.032982012833771</v>
      </c>
    </row>
    <row r="39" spans="1:11">
      <c r="A39" s="191">
        <v>28734</v>
      </c>
      <c r="B39" s="193">
        <v>3.5</v>
      </c>
      <c r="C39" s="193">
        <v>7.1</v>
      </c>
      <c r="D39" s="193">
        <v>6.18</v>
      </c>
      <c r="E39" s="193"/>
      <c r="F39" s="193">
        <v>69.294565217391295</v>
      </c>
      <c r="G39" s="193">
        <f t="shared" si="1"/>
        <v>4.3712447405903951</v>
      </c>
      <c r="H39" s="194">
        <f t="shared" si="2"/>
        <v>-0.87124474059039514</v>
      </c>
      <c r="I39" s="194">
        <f t="shared" si="2"/>
        <v>2.7287552594096045</v>
      </c>
      <c r="J39" s="194">
        <f t="shared" si="2"/>
        <v>1.8087552594096046</v>
      </c>
      <c r="K39" s="194">
        <f t="shared" si="2"/>
        <v>-4.3712447405903951</v>
      </c>
    </row>
    <row r="40" spans="1:11">
      <c r="A40" s="191">
        <v>28825</v>
      </c>
      <c r="B40" s="193">
        <v>3.5</v>
      </c>
      <c r="C40" s="193">
        <v>7.1</v>
      </c>
      <c r="D40" s="193">
        <v>6.18</v>
      </c>
      <c r="E40" s="193"/>
      <c r="F40" s="193">
        <v>69.502173913043507</v>
      </c>
      <c r="G40" s="193">
        <f t="shared" si="1"/>
        <v>3.6790816078349056</v>
      </c>
      <c r="H40" s="194">
        <f t="shared" si="2"/>
        <v>-0.17908160783490557</v>
      </c>
      <c r="I40" s="194">
        <f t="shared" si="2"/>
        <v>3.4209183921650941</v>
      </c>
      <c r="J40" s="194">
        <f t="shared" si="2"/>
        <v>2.5009183921650942</v>
      </c>
      <c r="K40" s="194">
        <f t="shared" si="2"/>
        <v>-3.6790816078349056</v>
      </c>
    </row>
    <row r="41" spans="1:11">
      <c r="A41" s="191">
        <v>28915</v>
      </c>
      <c r="B41" s="193">
        <v>3.5</v>
      </c>
      <c r="C41" s="193">
        <v>7.1</v>
      </c>
      <c r="D41" s="193">
        <v>6.3184666666666702</v>
      </c>
      <c r="E41" s="193"/>
      <c r="F41" s="193">
        <v>69.41</v>
      </c>
      <c r="G41" s="193">
        <f t="shared" si="1"/>
        <v>3.0297532656022943</v>
      </c>
      <c r="H41" s="194">
        <f t="shared" si="2"/>
        <v>0.4702467343977057</v>
      </c>
      <c r="I41" s="194">
        <f t="shared" si="2"/>
        <v>4.0702467343977053</v>
      </c>
      <c r="J41" s="194">
        <f t="shared" si="2"/>
        <v>3.2887134010643759</v>
      </c>
      <c r="K41" s="194">
        <f t="shared" si="2"/>
        <v>-3.0297532656022943</v>
      </c>
    </row>
    <row r="42" spans="1:11">
      <c r="A42" s="191">
        <v>29007</v>
      </c>
      <c r="B42" s="193">
        <v>4.1181318681318704</v>
      </c>
      <c r="C42" s="193">
        <v>7.5021978021978004</v>
      </c>
      <c r="D42" s="193">
        <v>7.2859999999999996</v>
      </c>
      <c r="E42" s="193"/>
      <c r="F42" s="193">
        <v>71.035164835164807</v>
      </c>
      <c r="G42" s="193">
        <f t="shared" si="1"/>
        <v>3.2949824224991104</v>
      </c>
      <c r="H42" s="194">
        <f t="shared" si="2"/>
        <v>0.82314944563275994</v>
      </c>
      <c r="I42" s="194">
        <f t="shared" si="2"/>
        <v>4.20721537969869</v>
      </c>
      <c r="J42" s="194">
        <f t="shared" si="2"/>
        <v>3.9910175775008891</v>
      </c>
      <c r="K42" s="194">
        <f t="shared" si="2"/>
        <v>-3.2949824224991104</v>
      </c>
    </row>
    <row r="43" spans="1:11">
      <c r="A43" s="191">
        <v>29099</v>
      </c>
      <c r="B43" s="193">
        <v>4.99997826086957</v>
      </c>
      <c r="C43" s="193">
        <v>8.0315217391304294</v>
      </c>
      <c r="D43" s="193">
        <v>7.6188478260869603</v>
      </c>
      <c r="E43" s="193"/>
      <c r="F43" s="193">
        <v>71.763043478260897</v>
      </c>
      <c r="G43" s="193">
        <f t="shared" si="1"/>
        <v>3.562297062006925</v>
      </c>
      <c r="H43" s="194">
        <f t="shared" si="2"/>
        <v>1.437681198862645</v>
      </c>
      <c r="I43" s="194">
        <f t="shared" si="2"/>
        <v>4.4692246771235045</v>
      </c>
      <c r="J43" s="194">
        <f t="shared" si="2"/>
        <v>4.0565507640800353</v>
      </c>
      <c r="K43" s="194">
        <f t="shared" si="2"/>
        <v>-3.562297062006925</v>
      </c>
    </row>
    <row r="44" spans="1:11">
      <c r="A44" s="191">
        <v>29190</v>
      </c>
      <c r="B44" s="193">
        <v>5.9022826086956499</v>
      </c>
      <c r="C44" s="193">
        <v>8.1999999999999993</v>
      </c>
      <c r="D44" s="193">
        <v>7.7880000000000003</v>
      </c>
      <c r="E44" s="193"/>
      <c r="F44" s="193">
        <v>72.969565217391306</v>
      </c>
      <c r="G44" s="193">
        <f t="shared" si="1"/>
        <v>4.9888961871695825</v>
      </c>
      <c r="H44" s="194">
        <f t="shared" si="2"/>
        <v>0.91338642152606742</v>
      </c>
      <c r="I44" s="194">
        <f t="shared" si="2"/>
        <v>3.2111038128304168</v>
      </c>
      <c r="J44" s="194">
        <f t="shared" si="2"/>
        <v>2.7991038128304178</v>
      </c>
      <c r="K44" s="194">
        <f t="shared" si="2"/>
        <v>-4.9888961871695825</v>
      </c>
    </row>
    <row r="45" spans="1:11">
      <c r="A45" s="191">
        <v>29281</v>
      </c>
      <c r="B45" s="193">
        <v>6.9614835164835203</v>
      </c>
      <c r="C45" s="193">
        <v>8.4043956043955994</v>
      </c>
      <c r="D45" s="193">
        <v>7.89087912087912</v>
      </c>
      <c r="E45" s="193"/>
      <c r="F45" s="193">
        <v>74.4318681318681</v>
      </c>
      <c r="G45" s="193">
        <f t="shared" si="1"/>
        <v>7.2350787089296986</v>
      </c>
      <c r="H45" s="194">
        <f t="shared" si="2"/>
        <v>-0.27359519244617836</v>
      </c>
      <c r="I45" s="194">
        <f t="shared" si="2"/>
        <v>1.1693168954659008</v>
      </c>
      <c r="J45" s="194">
        <f t="shared" si="2"/>
        <v>0.6558004119494214</v>
      </c>
      <c r="K45" s="194">
        <f t="shared" si="2"/>
        <v>-7.2350787089296986</v>
      </c>
    </row>
    <row r="46" spans="1:11">
      <c r="A46" s="191">
        <v>29373</v>
      </c>
      <c r="B46" s="193">
        <v>9</v>
      </c>
      <c r="C46" s="193">
        <v>9.5</v>
      </c>
      <c r="D46" s="193">
        <v>8.8879999999999999</v>
      </c>
      <c r="E46" s="193"/>
      <c r="F46" s="193">
        <v>76.801098901098896</v>
      </c>
      <c r="G46" s="193">
        <f t="shared" si="1"/>
        <v>8.1170137062591259</v>
      </c>
      <c r="H46" s="194">
        <f t="shared" si="2"/>
        <v>0.88298629374087412</v>
      </c>
      <c r="I46" s="194">
        <f t="shared" si="2"/>
        <v>1.3829862937408741</v>
      </c>
      <c r="J46" s="194">
        <f t="shared" si="2"/>
        <v>0.77098629374087402</v>
      </c>
      <c r="K46" s="194">
        <f t="shared" si="2"/>
        <v>-8.1170137062591259</v>
      </c>
    </row>
    <row r="47" spans="1:11">
      <c r="A47" s="191">
        <v>29465</v>
      </c>
      <c r="B47" s="193">
        <v>8.6577173913043506</v>
      </c>
      <c r="C47" s="193">
        <v>9.5</v>
      </c>
      <c r="D47" s="193">
        <v>8.5459999999999994</v>
      </c>
      <c r="E47" s="193"/>
      <c r="F47" s="193">
        <v>77.591304347826096</v>
      </c>
      <c r="G47" s="193">
        <f t="shared" si="1"/>
        <v>8.1215352458271202</v>
      </c>
      <c r="H47" s="194">
        <f t="shared" si="2"/>
        <v>0.53618214547723042</v>
      </c>
      <c r="I47" s="194">
        <f t="shared" si="2"/>
        <v>1.3784647541728798</v>
      </c>
      <c r="J47" s="194">
        <f t="shared" si="2"/>
        <v>0.42446475417287921</v>
      </c>
      <c r="K47" s="194">
        <f t="shared" si="2"/>
        <v>-8.1215352458271202</v>
      </c>
    </row>
    <row r="48" spans="1:11">
      <c r="A48" s="191">
        <v>29556</v>
      </c>
      <c r="B48" s="193">
        <v>7.6414130434782601</v>
      </c>
      <c r="C48" s="193">
        <v>9.2315217391304305</v>
      </c>
      <c r="D48" s="193">
        <v>8.4385108695652207</v>
      </c>
      <c r="E48" s="193"/>
      <c r="F48" s="193">
        <v>78.598913043478305</v>
      </c>
      <c r="G48" s="193">
        <f t="shared" si="1"/>
        <v>7.7146517309182485</v>
      </c>
      <c r="H48" s="194">
        <f t="shared" si="2"/>
        <v>-7.3238687439988404E-2</v>
      </c>
      <c r="I48" s="194">
        <f t="shared" si="2"/>
        <v>1.516870008212182</v>
      </c>
      <c r="J48" s="194">
        <f t="shared" si="2"/>
        <v>0.72385913864697216</v>
      </c>
      <c r="K48" s="194">
        <f t="shared" si="2"/>
        <v>-7.7146517309182485</v>
      </c>
    </row>
    <row r="49" spans="1:11">
      <c r="A49" s="191">
        <v>29646</v>
      </c>
      <c r="B49" s="193">
        <v>7.0943111111111099</v>
      </c>
      <c r="C49" s="193">
        <v>8.8000000000000007</v>
      </c>
      <c r="D49" s="193">
        <v>8.2270000000000003</v>
      </c>
      <c r="E49" s="193"/>
      <c r="F49" s="193">
        <v>79.303333333333299</v>
      </c>
      <c r="G49" s="193">
        <f t="shared" si="1"/>
        <v>6.544864886146093</v>
      </c>
      <c r="H49" s="194">
        <f t="shared" si="2"/>
        <v>0.54944622496501694</v>
      </c>
      <c r="I49" s="194">
        <f t="shared" si="2"/>
        <v>2.2551351138539077</v>
      </c>
      <c r="J49" s="194">
        <f t="shared" si="2"/>
        <v>1.6821351138539073</v>
      </c>
      <c r="K49" s="194">
        <f t="shared" si="2"/>
        <v>-6.544864886146093</v>
      </c>
    </row>
    <row r="50" spans="1:11">
      <c r="A50" s="191">
        <v>29738</v>
      </c>
      <c r="B50" s="193">
        <v>6.25</v>
      </c>
      <c r="C50" s="193">
        <v>8.5989010989011003</v>
      </c>
      <c r="D50" s="193">
        <v>8.0163516483516499</v>
      </c>
      <c r="E50" s="193"/>
      <c r="F50" s="193">
        <v>80.602197802197793</v>
      </c>
      <c r="G50" s="193">
        <f t="shared" si="1"/>
        <v>4.949276710211902</v>
      </c>
      <c r="H50" s="194">
        <f t="shared" si="2"/>
        <v>1.300723289788098</v>
      </c>
      <c r="I50" s="194">
        <f t="shared" si="2"/>
        <v>3.6496243886891984</v>
      </c>
      <c r="J50" s="194">
        <f t="shared" si="2"/>
        <v>3.067074938139748</v>
      </c>
      <c r="K50" s="194">
        <f t="shared" si="2"/>
        <v>-4.949276710211902</v>
      </c>
    </row>
    <row r="51" spans="1:11">
      <c r="A51" s="191">
        <v>29830</v>
      </c>
      <c r="B51" s="193">
        <v>6.25</v>
      </c>
      <c r="C51" s="193">
        <v>8.5</v>
      </c>
      <c r="D51" s="193">
        <v>8.0920434782608694</v>
      </c>
      <c r="E51" s="193"/>
      <c r="F51" s="193">
        <v>80.858695652173907</v>
      </c>
      <c r="G51" s="193">
        <f t="shared" si="1"/>
        <v>4.2110276812730945</v>
      </c>
      <c r="H51" s="194">
        <f t="shared" si="2"/>
        <v>2.0389723187269055</v>
      </c>
      <c r="I51" s="194">
        <f t="shared" si="2"/>
        <v>4.2889723187269055</v>
      </c>
      <c r="J51" s="194">
        <f t="shared" si="2"/>
        <v>3.881015796987775</v>
      </c>
      <c r="K51" s="194">
        <f t="shared" si="2"/>
        <v>-4.2110276812730945</v>
      </c>
    </row>
    <row r="52" spans="1:11">
      <c r="A52" s="191">
        <v>29921</v>
      </c>
      <c r="B52" s="193">
        <v>6.0788260869565196</v>
      </c>
      <c r="C52" s="193">
        <v>8.7652173913043505</v>
      </c>
      <c r="D52" s="193">
        <v>8.3670000000000009</v>
      </c>
      <c r="E52" s="193"/>
      <c r="F52" s="193">
        <v>81.767391304347797</v>
      </c>
      <c r="G52" s="193">
        <f t="shared" si="1"/>
        <v>4.0311985728311468</v>
      </c>
      <c r="H52" s="194">
        <f t="shared" si="2"/>
        <v>2.0476275141253728</v>
      </c>
      <c r="I52" s="194">
        <f t="shared" si="2"/>
        <v>4.7340188184732037</v>
      </c>
      <c r="J52" s="194">
        <f t="shared" si="2"/>
        <v>4.3358014271688541</v>
      </c>
      <c r="K52" s="194">
        <f t="shared" si="2"/>
        <v>-4.0311985728311468</v>
      </c>
    </row>
    <row r="53" spans="1:11">
      <c r="A53" s="191">
        <v>30011</v>
      </c>
      <c r="B53" s="193">
        <v>5.5</v>
      </c>
      <c r="C53" s="193">
        <v>8.6</v>
      </c>
      <c r="D53" s="193">
        <v>8.0150000000000006</v>
      </c>
      <c r="E53" s="193"/>
      <c r="F53" s="193">
        <v>81.768888888888895</v>
      </c>
      <c r="G53" s="193">
        <f t="shared" si="1"/>
        <v>3.1090188166393982</v>
      </c>
      <c r="H53" s="194">
        <f t="shared" si="2"/>
        <v>2.3909811833606018</v>
      </c>
      <c r="I53" s="194">
        <f t="shared" si="2"/>
        <v>5.490981183360601</v>
      </c>
      <c r="J53" s="194">
        <f t="shared" si="2"/>
        <v>4.905981183360602</v>
      </c>
      <c r="K53" s="194">
        <f t="shared" si="2"/>
        <v>-3.1090188166393982</v>
      </c>
    </row>
    <row r="54" spans="1:11">
      <c r="A54" s="191">
        <v>30103</v>
      </c>
      <c r="B54" s="193">
        <v>5.5</v>
      </c>
      <c r="C54" s="193">
        <v>8.4</v>
      </c>
      <c r="D54" s="193">
        <v>7.8109999999999999</v>
      </c>
      <c r="E54" s="193"/>
      <c r="F54" s="193">
        <v>82.668131868131894</v>
      </c>
      <c r="G54" s="193">
        <f t="shared" si="1"/>
        <v>2.5631237388886299</v>
      </c>
      <c r="H54" s="194">
        <f t="shared" si="2"/>
        <v>2.9368762611113701</v>
      </c>
      <c r="I54" s="194">
        <f t="shared" si="2"/>
        <v>5.8368762611113709</v>
      </c>
      <c r="J54" s="194">
        <f t="shared" si="2"/>
        <v>5.2478762611113705</v>
      </c>
      <c r="K54" s="194">
        <f t="shared" si="2"/>
        <v>-2.5631237388886299</v>
      </c>
    </row>
    <row r="55" spans="1:11">
      <c r="A55" s="191">
        <v>30195</v>
      </c>
      <c r="B55" s="193">
        <v>5.5</v>
      </c>
      <c r="C55" s="193">
        <v>8.5630434782608695</v>
      </c>
      <c r="D55" s="193">
        <v>8.1179891304347809</v>
      </c>
      <c r="E55" s="193"/>
      <c r="F55" s="193">
        <v>83.089130434782604</v>
      </c>
      <c r="G55" s="193">
        <f t="shared" si="1"/>
        <v>2.7584352735582756</v>
      </c>
      <c r="H55" s="194">
        <f t="shared" si="2"/>
        <v>2.7415647264417244</v>
      </c>
      <c r="I55" s="194">
        <f t="shared" si="2"/>
        <v>5.8046082047025944</v>
      </c>
      <c r="J55" s="194">
        <f t="shared" si="2"/>
        <v>5.3595538568765058</v>
      </c>
      <c r="K55" s="194">
        <f t="shared" si="2"/>
        <v>-2.7584352735582756</v>
      </c>
    </row>
    <row r="56" spans="1:11">
      <c r="A56" s="191">
        <v>30286</v>
      </c>
      <c r="B56" s="193">
        <v>5.5</v>
      </c>
      <c r="C56" s="193">
        <v>8.9</v>
      </c>
      <c r="D56" s="193">
        <v>8.1712282608695705</v>
      </c>
      <c r="E56" s="193"/>
      <c r="F56" s="193">
        <v>83.835869565217394</v>
      </c>
      <c r="G56" s="193">
        <f t="shared" si="1"/>
        <v>2.5297104724430781</v>
      </c>
      <c r="H56" s="194">
        <f t="shared" si="2"/>
        <v>2.9702895275569219</v>
      </c>
      <c r="I56" s="194">
        <f t="shared" si="2"/>
        <v>6.3702895275569222</v>
      </c>
      <c r="J56" s="194">
        <f t="shared" si="2"/>
        <v>5.6415177884264924</v>
      </c>
      <c r="K56" s="194">
        <f t="shared" si="2"/>
        <v>-2.5297104724430781</v>
      </c>
    </row>
    <row r="57" spans="1:11">
      <c r="A57" s="191">
        <v>30376</v>
      </c>
      <c r="B57" s="193">
        <v>5.5</v>
      </c>
      <c r="C57" s="193">
        <v>8.4688888888888894</v>
      </c>
      <c r="D57" s="193">
        <v>7.7973444444444402</v>
      </c>
      <c r="E57" s="193"/>
      <c r="F57" s="193">
        <v>83.575555555555496</v>
      </c>
      <c r="G57" s="193">
        <f t="shared" si="1"/>
        <v>2.2094792912272267</v>
      </c>
      <c r="H57" s="194">
        <f t="shared" si="2"/>
        <v>3.2905207087727733</v>
      </c>
      <c r="I57" s="194">
        <f t="shared" si="2"/>
        <v>6.2594095976616622</v>
      </c>
      <c r="J57" s="194">
        <f t="shared" si="2"/>
        <v>5.5878651532172139</v>
      </c>
      <c r="K57" s="194">
        <f t="shared" si="2"/>
        <v>-2.2094792912272267</v>
      </c>
    </row>
    <row r="58" spans="1:11">
      <c r="A58" s="191">
        <v>30468</v>
      </c>
      <c r="B58" s="193">
        <v>5.5</v>
      </c>
      <c r="C58" s="193">
        <v>8.4</v>
      </c>
      <c r="D58" s="193">
        <v>7.8570000000000002</v>
      </c>
      <c r="E58" s="193"/>
      <c r="F58" s="193">
        <v>84.538461538461505</v>
      </c>
      <c r="G58" s="193">
        <f t="shared" si="1"/>
        <v>2.2624554687083864</v>
      </c>
      <c r="H58" s="194">
        <f t="shared" si="2"/>
        <v>3.2375445312916136</v>
      </c>
      <c r="I58" s="194">
        <f t="shared" si="2"/>
        <v>6.1375445312916135</v>
      </c>
      <c r="J58" s="194">
        <f t="shared" si="2"/>
        <v>5.5945445312916142</v>
      </c>
      <c r="K58" s="194">
        <f t="shared" si="2"/>
        <v>-2.2624554687083864</v>
      </c>
    </row>
    <row r="59" spans="1:11">
      <c r="A59" s="191">
        <v>30560</v>
      </c>
      <c r="B59" s="193">
        <v>5.5</v>
      </c>
      <c r="C59" s="193">
        <v>8.4</v>
      </c>
      <c r="D59" s="193">
        <v>7.9016739130434797</v>
      </c>
      <c r="E59" s="193"/>
      <c r="F59" s="193">
        <v>84.293478260869605</v>
      </c>
      <c r="G59" s="193">
        <f t="shared" si="1"/>
        <v>1.4494649538212523</v>
      </c>
      <c r="H59" s="194">
        <f t="shared" si="2"/>
        <v>4.0505350461787479</v>
      </c>
      <c r="I59" s="194">
        <f t="shared" si="2"/>
        <v>6.9505350461787483</v>
      </c>
      <c r="J59" s="194">
        <f t="shared" si="2"/>
        <v>6.4522089592222276</v>
      </c>
      <c r="K59" s="194">
        <f t="shared" si="2"/>
        <v>-1.4494649538212523</v>
      </c>
    </row>
    <row r="60" spans="1:11">
      <c r="A60" s="191">
        <v>30651</v>
      </c>
      <c r="B60" s="193">
        <v>5.1142282608695702</v>
      </c>
      <c r="C60" s="193">
        <v>8.2673913043478304</v>
      </c>
      <c r="D60" s="193">
        <v>7.7667391304347797</v>
      </c>
      <c r="E60" s="193"/>
      <c r="F60" s="193">
        <v>85.233695652173907</v>
      </c>
      <c r="G60" s="193">
        <f t="shared" si="1"/>
        <v>1.6673365400821898</v>
      </c>
      <c r="H60" s="194">
        <f t="shared" si="2"/>
        <v>3.4468917207873804</v>
      </c>
      <c r="I60" s="194">
        <f t="shared" si="2"/>
        <v>6.6000547642656411</v>
      </c>
      <c r="J60" s="194">
        <f t="shared" si="2"/>
        <v>6.0994025903525895</v>
      </c>
      <c r="K60" s="194">
        <f t="shared" si="2"/>
        <v>-1.6673365400821898</v>
      </c>
    </row>
    <row r="61" spans="1:11">
      <c r="A61" s="191">
        <v>30742</v>
      </c>
      <c r="B61" s="193">
        <v>5</v>
      </c>
      <c r="C61" s="193">
        <v>8.1999999999999993</v>
      </c>
      <c r="D61" s="193">
        <v>7.5326813186813197</v>
      </c>
      <c r="E61" s="193"/>
      <c r="F61" s="193">
        <v>85.597802197802196</v>
      </c>
      <c r="G61" s="193">
        <f t="shared" si="1"/>
        <v>2.4196628174400154</v>
      </c>
      <c r="H61" s="194">
        <f t="shared" si="2"/>
        <v>2.5803371825599846</v>
      </c>
      <c r="I61" s="194">
        <f t="shared" si="2"/>
        <v>5.7803371825599843</v>
      </c>
      <c r="J61" s="194">
        <f t="shared" si="2"/>
        <v>5.1130185012413047</v>
      </c>
      <c r="K61" s="194">
        <f t="shared" si="2"/>
        <v>-2.4196628174400154</v>
      </c>
    </row>
    <row r="62" spans="1:11">
      <c r="A62" s="191">
        <v>30834</v>
      </c>
      <c r="B62" s="193">
        <v>5</v>
      </c>
      <c r="C62" s="193">
        <v>7.9</v>
      </c>
      <c r="D62" s="193">
        <v>7.3460000000000001</v>
      </c>
      <c r="E62" s="193"/>
      <c r="F62" s="193">
        <v>86.238461538461607</v>
      </c>
      <c r="G62" s="193">
        <f t="shared" si="1"/>
        <v>2.010919017288566</v>
      </c>
      <c r="H62" s="194">
        <f t="shared" si="2"/>
        <v>2.989080982711434</v>
      </c>
      <c r="I62" s="194">
        <f t="shared" si="2"/>
        <v>5.8890809827114339</v>
      </c>
      <c r="J62" s="194">
        <f t="shared" si="2"/>
        <v>5.3350809827114336</v>
      </c>
      <c r="K62" s="194">
        <f t="shared" si="2"/>
        <v>-2.010919017288566</v>
      </c>
    </row>
    <row r="63" spans="1:11">
      <c r="A63" s="191">
        <v>30926</v>
      </c>
      <c r="B63" s="193">
        <v>5</v>
      </c>
      <c r="C63" s="193">
        <v>7.9</v>
      </c>
      <c r="D63" s="193">
        <v>7.5272173913043501</v>
      </c>
      <c r="E63" s="193"/>
      <c r="F63" s="193">
        <v>86.159782608695707</v>
      </c>
      <c r="G63" s="193">
        <f t="shared" si="1"/>
        <v>2.2140554480980175</v>
      </c>
      <c r="H63" s="194">
        <f t="shared" si="2"/>
        <v>2.7859445519019825</v>
      </c>
      <c r="I63" s="194">
        <f t="shared" si="2"/>
        <v>5.6859445519019829</v>
      </c>
      <c r="J63" s="194">
        <f t="shared" si="2"/>
        <v>5.3131619432063326</v>
      </c>
      <c r="K63" s="194">
        <f t="shared" si="2"/>
        <v>-2.2140554480980175</v>
      </c>
    </row>
    <row r="64" spans="1:11">
      <c r="A64" s="191">
        <v>31017</v>
      </c>
      <c r="B64" s="193">
        <v>5</v>
      </c>
      <c r="C64" s="193">
        <v>7.7010869565217401</v>
      </c>
      <c r="D64" s="193">
        <v>7.1584456521739099</v>
      </c>
      <c r="E64" s="193"/>
      <c r="F64" s="193">
        <v>87.235869565217399</v>
      </c>
      <c r="G64" s="193">
        <f t="shared" si="1"/>
        <v>2.3490403621756211</v>
      </c>
      <c r="H64" s="194">
        <f t="shared" si="2"/>
        <v>2.6509596378243789</v>
      </c>
      <c r="I64" s="194">
        <f t="shared" si="2"/>
        <v>5.3520465943461186</v>
      </c>
      <c r="J64" s="194">
        <f t="shared" si="2"/>
        <v>4.8094052899982884</v>
      </c>
      <c r="K64" s="194">
        <f t="shared" si="2"/>
        <v>-2.3490403621756211</v>
      </c>
    </row>
    <row r="65" spans="1:11">
      <c r="A65" s="191">
        <v>31107</v>
      </c>
      <c r="B65" s="193">
        <v>5</v>
      </c>
      <c r="C65" s="193">
        <v>7.4688888888888902</v>
      </c>
      <c r="D65" s="193">
        <v>6.8151444444444396</v>
      </c>
      <c r="E65" s="193"/>
      <c r="F65" s="193">
        <v>87.375555555555593</v>
      </c>
      <c r="G65" s="193">
        <f t="shared" si="1"/>
        <v>2.0768679943969901</v>
      </c>
      <c r="H65" s="194">
        <f t="shared" si="2"/>
        <v>2.9231320056030099</v>
      </c>
      <c r="I65" s="194">
        <f t="shared" si="2"/>
        <v>5.3920208944918997</v>
      </c>
      <c r="J65" s="194">
        <f t="shared" si="2"/>
        <v>4.738276450047449</v>
      </c>
      <c r="K65" s="194">
        <f t="shared" si="2"/>
        <v>-2.0768679943969901</v>
      </c>
    </row>
    <row r="66" spans="1:11">
      <c r="A66" s="191">
        <v>31199</v>
      </c>
      <c r="B66" s="193">
        <v>5</v>
      </c>
      <c r="C66" s="193">
        <v>7.63406593406593</v>
      </c>
      <c r="D66" s="193">
        <v>6.8255164835164797</v>
      </c>
      <c r="E66" s="193"/>
      <c r="F66" s="193">
        <v>88.134065934065902</v>
      </c>
      <c r="G66" s="193">
        <f t="shared" si="1"/>
        <v>2.1980962575020793</v>
      </c>
      <c r="H66" s="194">
        <f t="shared" si="2"/>
        <v>2.8019037424979207</v>
      </c>
      <c r="I66" s="194">
        <f t="shared" si="2"/>
        <v>5.4359696765638503</v>
      </c>
      <c r="J66" s="194">
        <f t="shared" si="2"/>
        <v>4.6274202260144008</v>
      </c>
      <c r="K66" s="194">
        <f t="shared" si="2"/>
        <v>-2.1980962575020793</v>
      </c>
    </row>
    <row r="67" spans="1:11">
      <c r="A67" s="191">
        <v>31291</v>
      </c>
      <c r="B67" s="193">
        <v>5</v>
      </c>
      <c r="C67" s="193">
        <v>7.3010869565217398</v>
      </c>
      <c r="D67" s="193">
        <v>6.4787934782608696</v>
      </c>
      <c r="E67" s="193">
        <v>6.3859706521739099</v>
      </c>
      <c r="F67" s="193">
        <v>88.233695652173907</v>
      </c>
      <c r="G67" s="193">
        <f t="shared" si="1"/>
        <v>2.4070546381217186</v>
      </c>
      <c r="H67" s="194">
        <f t="shared" si="2"/>
        <v>2.5929453618782814</v>
      </c>
      <c r="I67" s="194">
        <f t="shared" si="2"/>
        <v>4.8940323184000212</v>
      </c>
      <c r="J67" s="194">
        <f t="shared" si="2"/>
        <v>4.071738840139151</v>
      </c>
      <c r="K67" s="194">
        <f t="shared" si="2"/>
        <v>3.9789160140521913</v>
      </c>
    </row>
    <row r="68" spans="1:11">
      <c r="A68" s="191">
        <v>31382</v>
      </c>
      <c r="B68" s="193">
        <v>5</v>
      </c>
      <c r="C68" s="193">
        <v>7.1347826086956498</v>
      </c>
      <c r="D68" s="193">
        <v>6.4674130434782597</v>
      </c>
      <c r="E68" s="193">
        <v>7.4405706521739097</v>
      </c>
      <c r="F68" s="193">
        <v>88.5695652173913</v>
      </c>
      <c r="G68" s="193">
        <f t="shared" si="1"/>
        <v>1.528838605978281</v>
      </c>
      <c r="H68" s="194">
        <f t="shared" si="2"/>
        <v>3.4711613940217187</v>
      </c>
      <c r="I68" s="194">
        <f t="shared" si="2"/>
        <v>5.6059440027173686</v>
      </c>
      <c r="J68" s="194">
        <f t="shared" si="2"/>
        <v>4.9385744374999785</v>
      </c>
      <c r="K68" s="194">
        <f t="shared" si="2"/>
        <v>5.9117320461956284</v>
      </c>
    </row>
    <row r="69" spans="1:11">
      <c r="A69" s="191">
        <v>31472</v>
      </c>
      <c r="B69" s="193">
        <v>4.5389222222222196</v>
      </c>
      <c r="C69" s="193">
        <v>7.0759999999999996</v>
      </c>
      <c r="D69" s="193">
        <v>6.0137777777777801</v>
      </c>
      <c r="E69" s="193">
        <v>6.2837611111111098</v>
      </c>
      <c r="F69" s="193">
        <v>88.7</v>
      </c>
      <c r="G69" s="193">
        <f t="shared" si="1"/>
        <v>1.5158066074925207</v>
      </c>
      <c r="H69" s="194">
        <f t="shared" si="2"/>
        <v>3.0231156147296989</v>
      </c>
      <c r="I69" s="194">
        <f t="shared" si="2"/>
        <v>5.5601933925074789</v>
      </c>
      <c r="J69" s="194">
        <f t="shared" si="2"/>
        <v>4.4979711702852594</v>
      </c>
      <c r="K69" s="194">
        <f t="shared" si="2"/>
        <v>4.7679545036185891</v>
      </c>
    </row>
    <row r="70" spans="1:11">
      <c r="A70" s="191">
        <v>31564</v>
      </c>
      <c r="B70" s="193">
        <v>3.60978021978022</v>
      </c>
      <c r="C70" s="193">
        <v>6.4</v>
      </c>
      <c r="D70" s="193">
        <v>5.0999999999999996</v>
      </c>
      <c r="E70" s="193">
        <v>4.6267626373626403</v>
      </c>
      <c r="F70" s="193">
        <v>88.902197802197804</v>
      </c>
      <c r="G70" s="193">
        <f t="shared" si="1"/>
        <v>0.87154933792178713</v>
      </c>
      <c r="H70" s="194">
        <f t="shared" si="2"/>
        <v>2.7382308818584331</v>
      </c>
      <c r="I70" s="194">
        <f t="shared" si="2"/>
        <v>5.528450662078213</v>
      </c>
      <c r="J70" s="194">
        <f t="shared" si="2"/>
        <v>4.2284506620782123</v>
      </c>
      <c r="K70" s="194">
        <f t="shared" si="2"/>
        <v>3.7552132994408529</v>
      </c>
    </row>
    <row r="71" spans="1:11">
      <c r="A71" s="191">
        <v>31656</v>
      </c>
      <c r="B71" s="193">
        <v>3.5</v>
      </c>
      <c r="C71" s="193">
        <v>6.4</v>
      </c>
      <c r="D71" s="193">
        <v>5.3038913043478297</v>
      </c>
      <c r="E71" s="193">
        <v>4.6877054347826101</v>
      </c>
      <c r="F71" s="193">
        <v>88.4304347826087</v>
      </c>
      <c r="G71" s="193">
        <f t="shared" si="1"/>
        <v>0.2229750538959154</v>
      </c>
      <c r="H71" s="194">
        <f t="shared" si="2"/>
        <v>3.2770249461040848</v>
      </c>
      <c r="I71" s="194">
        <f t="shared" si="2"/>
        <v>6.1770249461040851</v>
      </c>
      <c r="J71" s="194">
        <f t="shared" si="2"/>
        <v>5.0809162504519145</v>
      </c>
      <c r="K71" s="194">
        <f t="shared" si="2"/>
        <v>4.4647303808866949</v>
      </c>
    </row>
    <row r="72" spans="1:11">
      <c r="A72" s="191">
        <v>31747</v>
      </c>
      <c r="B72" s="193">
        <v>3.1684782608695699</v>
      </c>
      <c r="C72" s="193">
        <v>6.3326086956521701</v>
      </c>
      <c r="D72" s="193">
        <v>5.5250108695652198</v>
      </c>
      <c r="E72" s="193">
        <v>4.2558749999999996</v>
      </c>
      <c r="F72" s="193">
        <v>88.434782608695699</v>
      </c>
      <c r="G72" s="193">
        <f t="shared" si="1"/>
        <v>-0.15217711452549426</v>
      </c>
      <c r="H72" s="194">
        <f t="shared" si="2"/>
        <v>3.3206553753950643</v>
      </c>
      <c r="I72" s="194">
        <f t="shared" si="2"/>
        <v>6.4847858101776641</v>
      </c>
      <c r="J72" s="194">
        <f t="shared" si="2"/>
        <v>5.6771879840907138</v>
      </c>
      <c r="K72" s="194">
        <f t="shared" si="2"/>
        <v>4.4080521145254936</v>
      </c>
    </row>
    <row r="73" spans="1:11">
      <c r="A73" s="191">
        <v>31837</v>
      </c>
      <c r="B73" s="193">
        <v>2.7944888888888899</v>
      </c>
      <c r="C73" s="193">
        <v>5.8172222222222203</v>
      </c>
      <c r="D73" s="193">
        <v>5.2023222222222198</v>
      </c>
      <c r="E73" s="193">
        <v>4.1972333333333296</v>
      </c>
      <c r="F73" s="193">
        <v>87.937777777777796</v>
      </c>
      <c r="G73" s="193">
        <f t="shared" si="1"/>
        <v>-0.85932606789425747</v>
      </c>
      <c r="H73" s="194">
        <f t="shared" si="2"/>
        <v>3.6538149567831475</v>
      </c>
      <c r="I73" s="194">
        <f t="shared" si="2"/>
        <v>6.6765482901164779</v>
      </c>
      <c r="J73" s="194">
        <f t="shared" si="2"/>
        <v>6.0616482901164774</v>
      </c>
      <c r="K73" s="194">
        <f t="shared" si="2"/>
        <v>5.0565594012275872</v>
      </c>
    </row>
    <row r="74" spans="1:11">
      <c r="A74" s="191">
        <v>31929</v>
      </c>
      <c r="B74" s="193">
        <v>2.5</v>
      </c>
      <c r="C74" s="193">
        <v>5.1010989010988999</v>
      </c>
      <c r="D74" s="193">
        <v>4.28045054945055</v>
      </c>
      <c r="E74" s="193">
        <v>3.4375879120879098</v>
      </c>
      <c r="F74" s="193">
        <v>89.034065934065893</v>
      </c>
      <c r="G74" s="193">
        <f t="shared" ref="G74:G137" si="3">100*(F74-F70)/F70</f>
        <v>0.14832943968549311</v>
      </c>
      <c r="H74" s="194">
        <f t="shared" ref="H74:K137" si="4">B74-$G74</f>
        <v>2.3516705603145067</v>
      </c>
      <c r="I74" s="194">
        <f t="shared" si="4"/>
        <v>4.952769461413407</v>
      </c>
      <c r="J74" s="194">
        <f t="shared" si="4"/>
        <v>4.1321211097650572</v>
      </c>
      <c r="K74" s="194">
        <f t="shared" si="4"/>
        <v>3.2892584724024165</v>
      </c>
    </row>
    <row r="75" spans="1:11">
      <c r="A75" s="191">
        <v>32021</v>
      </c>
      <c r="B75" s="193">
        <v>2.5</v>
      </c>
      <c r="C75" s="193">
        <v>5.0989130434782597</v>
      </c>
      <c r="D75" s="193">
        <v>4.9457282608695703</v>
      </c>
      <c r="E75" s="193">
        <v>3.37325108695652</v>
      </c>
      <c r="F75" s="193">
        <v>88.827173913043495</v>
      </c>
      <c r="G75" s="193">
        <f t="shared" si="3"/>
        <v>0.44864545946213175</v>
      </c>
      <c r="H75" s="194">
        <f t="shared" si="4"/>
        <v>2.0513545405378681</v>
      </c>
      <c r="I75" s="194">
        <f t="shared" si="4"/>
        <v>4.6502675840161283</v>
      </c>
      <c r="J75" s="194">
        <f t="shared" si="4"/>
        <v>4.4970828014074389</v>
      </c>
      <c r="K75" s="194">
        <f t="shared" si="4"/>
        <v>2.9246056274943881</v>
      </c>
    </row>
    <row r="76" spans="1:11">
      <c r="A76" s="191">
        <v>32112</v>
      </c>
      <c r="B76" s="193">
        <v>2.5</v>
      </c>
      <c r="C76" s="193">
        <v>5.7</v>
      </c>
      <c r="D76" s="193">
        <v>5.0669130434782597</v>
      </c>
      <c r="E76" s="193">
        <v>3.6628967391304301</v>
      </c>
      <c r="F76" s="193">
        <v>89.101086956521698</v>
      </c>
      <c r="G76" s="193">
        <f t="shared" si="3"/>
        <v>0.75344149459183762</v>
      </c>
      <c r="H76" s="194">
        <f t="shared" si="4"/>
        <v>1.7465585054081623</v>
      </c>
      <c r="I76" s="194">
        <f t="shared" si="4"/>
        <v>4.9465585054081629</v>
      </c>
      <c r="J76" s="194">
        <f t="shared" si="4"/>
        <v>4.3134715488864224</v>
      </c>
      <c r="K76" s="194">
        <f t="shared" si="4"/>
        <v>2.9094552445385924</v>
      </c>
    </row>
    <row r="77" spans="1:11">
      <c r="A77" s="191">
        <v>32203</v>
      </c>
      <c r="B77" s="193">
        <v>2.5</v>
      </c>
      <c r="C77" s="193">
        <v>5.55791208791209</v>
      </c>
      <c r="D77" s="193">
        <v>4.9087472527472498</v>
      </c>
      <c r="E77" s="193">
        <v>3.68821538461538</v>
      </c>
      <c r="F77" s="193">
        <v>88.604395604395606</v>
      </c>
      <c r="G77" s="193">
        <f t="shared" si="3"/>
        <v>0.75805625689379896</v>
      </c>
      <c r="H77" s="194">
        <f t="shared" si="4"/>
        <v>1.741943743106201</v>
      </c>
      <c r="I77" s="194">
        <f t="shared" si="4"/>
        <v>4.7998558310182915</v>
      </c>
      <c r="J77" s="194">
        <f t="shared" si="4"/>
        <v>4.1506909958534504</v>
      </c>
      <c r="K77" s="194">
        <f t="shared" si="4"/>
        <v>2.930159127721581</v>
      </c>
    </row>
    <row r="78" spans="1:11">
      <c r="A78" s="191">
        <v>32295</v>
      </c>
      <c r="B78" s="193">
        <v>2.5</v>
      </c>
      <c r="C78" s="193">
        <v>5.5</v>
      </c>
      <c r="D78" s="193">
        <v>4.8139560439560398</v>
      </c>
      <c r="E78" s="193">
        <v>3.5169813186813199</v>
      </c>
      <c r="F78" s="193">
        <v>89.201098901098902</v>
      </c>
      <c r="G78" s="193">
        <f t="shared" si="3"/>
        <v>0.1876056824774297</v>
      </c>
      <c r="H78" s="194">
        <f t="shared" si="4"/>
        <v>2.3123943175225703</v>
      </c>
      <c r="I78" s="194">
        <f t="shared" si="4"/>
        <v>5.3123943175225703</v>
      </c>
      <c r="J78" s="194">
        <f t="shared" si="4"/>
        <v>4.6263503614786101</v>
      </c>
      <c r="K78" s="194">
        <f t="shared" si="4"/>
        <v>3.3293756362038902</v>
      </c>
    </row>
    <row r="79" spans="1:11">
      <c r="A79" s="191">
        <v>32387</v>
      </c>
      <c r="B79" s="193">
        <v>2.5</v>
      </c>
      <c r="C79" s="193">
        <v>5.6326086956521699</v>
      </c>
      <c r="D79" s="193">
        <v>5.1760978260869601</v>
      </c>
      <c r="E79" s="193">
        <v>3.9754195652173898</v>
      </c>
      <c r="F79" s="193">
        <v>89.360869565217399</v>
      </c>
      <c r="G79" s="193">
        <f t="shared" si="3"/>
        <v>0.60082475740628671</v>
      </c>
      <c r="H79" s="194">
        <f t="shared" si="4"/>
        <v>1.8991752425937132</v>
      </c>
      <c r="I79" s="194">
        <f t="shared" si="4"/>
        <v>5.0317839382458835</v>
      </c>
      <c r="J79" s="194">
        <f t="shared" si="4"/>
        <v>4.5752730686806737</v>
      </c>
      <c r="K79" s="194">
        <f t="shared" si="4"/>
        <v>3.374594807811103</v>
      </c>
    </row>
    <row r="80" spans="1:11">
      <c r="A80" s="191">
        <v>32478</v>
      </c>
      <c r="B80" s="193">
        <v>2.5</v>
      </c>
      <c r="C80" s="193">
        <v>5.7</v>
      </c>
      <c r="D80" s="193">
        <v>4.95891304347826</v>
      </c>
      <c r="E80" s="193">
        <v>4.1613119565217396</v>
      </c>
      <c r="F80" s="193">
        <v>90.033695652173904</v>
      </c>
      <c r="G80" s="193">
        <f t="shared" si="3"/>
        <v>1.0466861039610971</v>
      </c>
      <c r="H80" s="194">
        <f t="shared" si="4"/>
        <v>1.4533138960389029</v>
      </c>
      <c r="I80" s="194">
        <f t="shared" si="4"/>
        <v>4.6533138960389033</v>
      </c>
      <c r="J80" s="194">
        <f t="shared" si="4"/>
        <v>3.9122269395171632</v>
      </c>
      <c r="K80" s="194">
        <f t="shared" si="4"/>
        <v>3.1146258525606427</v>
      </c>
    </row>
    <row r="81" spans="1:11">
      <c r="A81" s="191">
        <v>32568</v>
      </c>
      <c r="B81" s="193">
        <v>2.5</v>
      </c>
      <c r="C81" s="193">
        <v>5.7</v>
      </c>
      <c r="D81" s="193">
        <v>4.94316666666667</v>
      </c>
      <c r="E81" s="193">
        <v>4.1756461111111101</v>
      </c>
      <c r="F81" s="193">
        <v>89.541111111111107</v>
      </c>
      <c r="G81" s="193">
        <f t="shared" si="3"/>
        <v>1.057188529221265</v>
      </c>
      <c r="H81" s="194">
        <f t="shared" si="4"/>
        <v>1.442811470778735</v>
      </c>
      <c r="I81" s="194">
        <f t="shared" si="4"/>
        <v>4.6428114707787351</v>
      </c>
      <c r="J81" s="194">
        <f t="shared" si="4"/>
        <v>3.885978137445405</v>
      </c>
      <c r="K81" s="194">
        <f t="shared" si="4"/>
        <v>3.118457581889845</v>
      </c>
    </row>
    <row r="82" spans="1:11">
      <c r="A82" s="191">
        <v>32660</v>
      </c>
      <c r="B82" s="193">
        <v>2.75542857142857</v>
      </c>
      <c r="C82" s="193">
        <v>5.7</v>
      </c>
      <c r="D82" s="193">
        <v>4.9118351648351597</v>
      </c>
      <c r="E82" s="193">
        <v>4.7436010989010997</v>
      </c>
      <c r="F82" s="193">
        <v>91.669230769230793</v>
      </c>
      <c r="G82" s="193">
        <f t="shared" si="3"/>
        <v>2.766929890480851</v>
      </c>
      <c r="H82" s="194">
        <f t="shared" si="4"/>
        <v>-1.1501319052281023E-2</v>
      </c>
      <c r="I82" s="194">
        <f t="shared" si="4"/>
        <v>2.9330701095191491</v>
      </c>
      <c r="J82" s="194">
        <f t="shared" si="4"/>
        <v>2.1449052743543087</v>
      </c>
      <c r="K82" s="194">
        <f t="shared" si="4"/>
        <v>1.9766712084202487</v>
      </c>
    </row>
    <row r="83" spans="1:11">
      <c r="A83" s="191">
        <v>32752</v>
      </c>
      <c r="B83" s="193">
        <v>3.25</v>
      </c>
      <c r="C83" s="193">
        <v>5.9932608695652201</v>
      </c>
      <c r="D83" s="193">
        <v>4.9967717391304296</v>
      </c>
      <c r="E83" s="193">
        <v>5.3445274999999999</v>
      </c>
      <c r="F83" s="193">
        <v>91.794565217391295</v>
      </c>
      <c r="G83" s="193">
        <f t="shared" si="3"/>
        <v>2.7234466987787473</v>
      </c>
      <c r="H83" s="194">
        <f t="shared" si="4"/>
        <v>0.52655330122125266</v>
      </c>
      <c r="I83" s="194">
        <f t="shared" si="4"/>
        <v>3.2698141707864727</v>
      </c>
      <c r="J83" s="194">
        <f t="shared" si="4"/>
        <v>2.2733250403516823</v>
      </c>
      <c r="K83" s="194">
        <f t="shared" si="4"/>
        <v>2.6210808012212525</v>
      </c>
    </row>
    <row r="84" spans="1:11">
      <c r="A84" s="191">
        <v>32843</v>
      </c>
      <c r="B84" s="193">
        <v>3.7338260869565199</v>
      </c>
      <c r="C84" s="193">
        <v>6.2336956521739104</v>
      </c>
      <c r="D84" s="193">
        <v>5.1896195652173898</v>
      </c>
      <c r="E84" s="193">
        <v>6.2033603260869601</v>
      </c>
      <c r="F84" s="193">
        <v>92.370652173913001</v>
      </c>
      <c r="G84" s="193">
        <f t="shared" si="3"/>
        <v>2.5956465574482617</v>
      </c>
      <c r="H84" s="194">
        <f t="shared" si="4"/>
        <v>1.1381795295082582</v>
      </c>
      <c r="I84" s="194">
        <f t="shared" si="4"/>
        <v>3.6380490947256487</v>
      </c>
      <c r="J84" s="194">
        <f t="shared" si="4"/>
        <v>2.5939730077691281</v>
      </c>
      <c r="K84" s="194">
        <f t="shared" si="4"/>
        <v>3.6077137686386984</v>
      </c>
    </row>
    <row r="85" spans="1:11">
      <c r="A85" s="191">
        <v>32933</v>
      </c>
      <c r="B85" s="193">
        <v>4.3833000000000002</v>
      </c>
      <c r="C85" s="193">
        <v>7.2485555555555603</v>
      </c>
      <c r="D85" s="193">
        <v>6.2243555555555599</v>
      </c>
      <c r="E85" s="193">
        <v>6.6814507777777798</v>
      </c>
      <c r="F85" s="193">
        <v>92.703333333333305</v>
      </c>
      <c r="G85" s="193">
        <f t="shared" si="3"/>
        <v>3.5315869805303315</v>
      </c>
      <c r="H85" s="194">
        <f t="shared" si="4"/>
        <v>0.85171301946966871</v>
      </c>
      <c r="I85" s="194">
        <f t="shared" si="4"/>
        <v>3.7169685750252288</v>
      </c>
      <c r="J85" s="194">
        <f t="shared" si="4"/>
        <v>2.6927685750252284</v>
      </c>
      <c r="K85" s="194">
        <f t="shared" si="4"/>
        <v>3.1498637972474484</v>
      </c>
    </row>
    <row r="86" spans="1:11">
      <c r="A86" s="191">
        <v>33025</v>
      </c>
      <c r="B86" s="193">
        <v>5.25</v>
      </c>
      <c r="C86" s="193">
        <v>7.7978021978022003</v>
      </c>
      <c r="D86" s="193">
        <v>6.5242967032966996</v>
      </c>
      <c r="E86" s="193">
        <v>7.2619695604395602</v>
      </c>
      <c r="F86" s="193">
        <v>93.969230769230805</v>
      </c>
      <c r="G86" s="193">
        <f t="shared" si="3"/>
        <v>2.5090207266929712</v>
      </c>
      <c r="H86" s="194">
        <f t="shared" si="4"/>
        <v>2.7409792733070288</v>
      </c>
      <c r="I86" s="194">
        <f t="shared" si="4"/>
        <v>5.2887814711092291</v>
      </c>
      <c r="J86" s="194">
        <f t="shared" si="4"/>
        <v>4.0152759766037285</v>
      </c>
      <c r="K86" s="194">
        <f t="shared" si="4"/>
        <v>4.7529488337465891</v>
      </c>
    </row>
    <row r="87" spans="1:11">
      <c r="A87" s="191">
        <v>33117</v>
      </c>
      <c r="B87" s="193">
        <v>5.5107391304347804</v>
      </c>
      <c r="C87" s="193">
        <v>7.9815217391304296</v>
      </c>
      <c r="D87" s="193">
        <v>6.9665652173912997</v>
      </c>
      <c r="E87" s="193">
        <v>7.6086014130434796</v>
      </c>
      <c r="F87" s="193">
        <v>94.193478260869597</v>
      </c>
      <c r="G87" s="193">
        <f t="shared" si="3"/>
        <v>2.6133497531113168</v>
      </c>
      <c r="H87" s="194">
        <f t="shared" si="4"/>
        <v>2.8973893773234636</v>
      </c>
      <c r="I87" s="194">
        <f t="shared" si="4"/>
        <v>5.3681719860191128</v>
      </c>
      <c r="J87" s="194">
        <f t="shared" si="4"/>
        <v>4.353215464279983</v>
      </c>
      <c r="K87" s="194">
        <f t="shared" si="4"/>
        <v>4.9952516599321628</v>
      </c>
    </row>
    <row r="88" spans="1:11">
      <c r="A88" s="191">
        <v>33208</v>
      </c>
      <c r="B88" s="193">
        <v>6</v>
      </c>
      <c r="C88" s="193">
        <v>8.4381521739130392</v>
      </c>
      <c r="D88" s="193">
        <v>7.2655978260869603</v>
      </c>
      <c r="E88" s="193">
        <v>8.0387029347826093</v>
      </c>
      <c r="F88" s="193">
        <v>95.7</v>
      </c>
      <c r="G88" s="193">
        <f t="shared" si="3"/>
        <v>3.6043350866664818</v>
      </c>
      <c r="H88" s="194">
        <f t="shared" si="4"/>
        <v>2.3956649133335182</v>
      </c>
      <c r="I88" s="194">
        <f t="shared" si="4"/>
        <v>4.8338170872465573</v>
      </c>
      <c r="J88" s="194">
        <f t="shared" si="4"/>
        <v>3.6612627394204784</v>
      </c>
      <c r="K88" s="194">
        <f t="shared" si="4"/>
        <v>4.4343678481161275</v>
      </c>
    </row>
    <row r="89" spans="1:11">
      <c r="A89" s="191">
        <v>33298</v>
      </c>
      <c r="B89" s="193">
        <v>6</v>
      </c>
      <c r="C89" s="193">
        <v>7.7069999999999999</v>
      </c>
      <c r="D89" s="193">
        <v>6.3633666666666704</v>
      </c>
      <c r="E89" s="193">
        <v>8.1518518888888902</v>
      </c>
      <c r="F89" s="193">
        <v>96.175555555555604</v>
      </c>
      <c r="G89" s="193">
        <f t="shared" si="3"/>
        <v>3.7455203576523326</v>
      </c>
      <c r="H89" s="194">
        <f t="shared" si="4"/>
        <v>2.2544796423476674</v>
      </c>
      <c r="I89" s="194">
        <f t="shared" si="4"/>
        <v>3.9614796423476673</v>
      </c>
      <c r="J89" s="194">
        <f t="shared" si="4"/>
        <v>2.6178463090143378</v>
      </c>
      <c r="K89" s="194">
        <f t="shared" si="4"/>
        <v>4.4063315312365576</v>
      </c>
    </row>
    <row r="90" spans="1:11">
      <c r="A90" s="191">
        <v>33390</v>
      </c>
      <c r="B90" s="193">
        <v>6</v>
      </c>
      <c r="C90" s="193">
        <v>7.7</v>
      </c>
      <c r="D90" s="193">
        <v>6.5201868131868101</v>
      </c>
      <c r="E90" s="193">
        <v>8.1015685714285706</v>
      </c>
      <c r="F90" s="193">
        <v>97.169230769230793</v>
      </c>
      <c r="G90" s="193">
        <f t="shared" si="3"/>
        <v>3.4053700065487749</v>
      </c>
      <c r="H90" s="194">
        <f t="shared" si="4"/>
        <v>2.5946299934512251</v>
      </c>
      <c r="I90" s="194">
        <f t="shared" si="4"/>
        <v>4.2946299934512258</v>
      </c>
      <c r="J90" s="194">
        <f t="shared" si="4"/>
        <v>3.1148168066380353</v>
      </c>
      <c r="K90" s="194">
        <f t="shared" si="4"/>
        <v>4.6961985648797953</v>
      </c>
    </row>
    <row r="91" spans="1:11">
      <c r="A91" s="191">
        <v>33482</v>
      </c>
      <c r="B91" s="193">
        <v>5.5</v>
      </c>
      <c r="C91" s="193">
        <v>7.7021739130434801</v>
      </c>
      <c r="D91" s="193">
        <v>6.5180108695652201</v>
      </c>
      <c r="E91" s="193">
        <v>7.3345063043478298</v>
      </c>
      <c r="F91" s="193">
        <v>97.165217391304395</v>
      </c>
      <c r="G91" s="193">
        <f t="shared" si="3"/>
        <v>3.1549308777031708</v>
      </c>
      <c r="H91" s="194">
        <f t="shared" si="4"/>
        <v>2.3450691222968292</v>
      </c>
      <c r="I91" s="194">
        <f t="shared" si="4"/>
        <v>4.5472430353403093</v>
      </c>
      <c r="J91" s="194">
        <f t="shared" si="4"/>
        <v>3.3630799918620493</v>
      </c>
      <c r="K91" s="194">
        <f t="shared" si="4"/>
        <v>4.179575426644659</v>
      </c>
    </row>
    <row r="92" spans="1:11">
      <c r="A92" s="191">
        <v>33573</v>
      </c>
      <c r="B92" s="193">
        <v>5.2284565217391297</v>
      </c>
      <c r="C92" s="193">
        <v>6.9</v>
      </c>
      <c r="D92" s="193">
        <v>5.86603260869565</v>
      </c>
      <c r="E92" s="193">
        <v>6.5182159782608702</v>
      </c>
      <c r="F92" s="193">
        <v>98.364130434782595</v>
      </c>
      <c r="G92" s="193">
        <f t="shared" si="3"/>
        <v>2.7838353550497308</v>
      </c>
      <c r="H92" s="194">
        <f t="shared" si="4"/>
        <v>2.4446211666893989</v>
      </c>
      <c r="I92" s="194">
        <f t="shared" si="4"/>
        <v>4.1161646449502696</v>
      </c>
      <c r="J92" s="194">
        <f t="shared" si="4"/>
        <v>3.0821972536459192</v>
      </c>
      <c r="K92" s="194">
        <f t="shared" si="4"/>
        <v>3.7343806232111394</v>
      </c>
    </row>
    <row r="93" spans="1:11">
      <c r="A93" s="191">
        <v>33664</v>
      </c>
      <c r="B93" s="193">
        <v>4.5</v>
      </c>
      <c r="C93" s="193">
        <v>6.2341758241758196</v>
      </c>
      <c r="D93" s="193">
        <v>5.3999120879120897</v>
      </c>
      <c r="E93" s="193">
        <v>5.6193606593406598</v>
      </c>
      <c r="F93" s="193">
        <v>98.004395604395597</v>
      </c>
      <c r="G93" s="193">
        <f t="shared" si="3"/>
        <v>1.9015643198271597</v>
      </c>
      <c r="H93" s="194">
        <f t="shared" si="4"/>
        <v>2.5984356801728401</v>
      </c>
      <c r="I93" s="194">
        <f t="shared" si="4"/>
        <v>4.3326115043486597</v>
      </c>
      <c r="J93" s="194">
        <f t="shared" si="4"/>
        <v>3.4983477680849298</v>
      </c>
      <c r="K93" s="194">
        <f t="shared" si="4"/>
        <v>3.7177963395134999</v>
      </c>
    </row>
    <row r="94" spans="1:11">
      <c r="A94" s="191">
        <v>33756</v>
      </c>
      <c r="B94" s="193">
        <v>3.75</v>
      </c>
      <c r="C94" s="193">
        <v>6.0989010989011003</v>
      </c>
      <c r="D94" s="193">
        <v>5.5923846153846197</v>
      </c>
      <c r="E94" s="193">
        <v>4.7546535164835202</v>
      </c>
      <c r="F94" s="193">
        <v>99.334065934065904</v>
      </c>
      <c r="G94" s="193">
        <f t="shared" si="3"/>
        <v>2.2279019270785652</v>
      </c>
      <c r="H94" s="194">
        <f t="shared" si="4"/>
        <v>1.5220980729214348</v>
      </c>
      <c r="I94" s="194">
        <f t="shared" si="4"/>
        <v>3.8709991718225352</v>
      </c>
      <c r="J94" s="194">
        <f t="shared" si="4"/>
        <v>3.3644826883060546</v>
      </c>
      <c r="K94" s="194">
        <f t="shared" si="4"/>
        <v>2.526751589404955</v>
      </c>
    </row>
    <row r="95" spans="1:11">
      <c r="A95" s="191">
        <v>33848</v>
      </c>
      <c r="B95" s="193">
        <v>3.3911847826087</v>
      </c>
      <c r="C95" s="193">
        <v>5.9695652173913096</v>
      </c>
      <c r="D95" s="193">
        <v>5.2086847826087004</v>
      </c>
      <c r="E95" s="193">
        <v>4.2930010869565196</v>
      </c>
      <c r="F95" s="193">
        <v>98.929347826086897</v>
      </c>
      <c r="G95" s="193">
        <f t="shared" si="3"/>
        <v>1.8155987112939642</v>
      </c>
      <c r="H95" s="194">
        <f t="shared" si="4"/>
        <v>1.5755860713147358</v>
      </c>
      <c r="I95" s="194">
        <f t="shared" si="4"/>
        <v>4.1539665060973459</v>
      </c>
      <c r="J95" s="194">
        <f t="shared" si="4"/>
        <v>3.3930860713147362</v>
      </c>
      <c r="K95" s="194">
        <f t="shared" si="4"/>
        <v>2.4774023756625554</v>
      </c>
    </row>
    <row r="96" spans="1:11">
      <c r="A96" s="191">
        <v>33939</v>
      </c>
      <c r="B96" s="193">
        <v>3.25</v>
      </c>
      <c r="C96" s="193">
        <v>5.5673913043478302</v>
      </c>
      <c r="D96" s="193">
        <v>4.86796739130435</v>
      </c>
      <c r="E96" s="193">
        <v>3.9717701086956501</v>
      </c>
      <c r="F96" s="193">
        <v>99.267391304347797</v>
      </c>
      <c r="G96" s="193">
        <f t="shared" si="3"/>
        <v>0.91828277805402014</v>
      </c>
      <c r="H96" s="194">
        <f t="shared" si="4"/>
        <v>2.3317172219459801</v>
      </c>
      <c r="I96" s="194">
        <f t="shared" si="4"/>
        <v>4.6491085262938103</v>
      </c>
      <c r="J96" s="194">
        <f t="shared" si="4"/>
        <v>3.94968461325033</v>
      </c>
      <c r="K96" s="194">
        <f t="shared" si="4"/>
        <v>3.0534873306416301</v>
      </c>
    </row>
    <row r="97" spans="1:11">
      <c r="A97" s="191">
        <v>34029</v>
      </c>
      <c r="B97" s="193">
        <v>2.78322222222222</v>
      </c>
      <c r="C97" s="193">
        <v>5.2</v>
      </c>
      <c r="D97" s="193">
        <v>4.3732666666666704</v>
      </c>
      <c r="E97" s="193">
        <v>3.4791564444444401</v>
      </c>
      <c r="F97" s="193">
        <v>99.268888888888895</v>
      </c>
      <c r="G97" s="193">
        <f t="shared" si="3"/>
        <v>1.2902413985568055</v>
      </c>
      <c r="H97" s="194">
        <f t="shared" si="4"/>
        <v>1.4929808236654145</v>
      </c>
      <c r="I97" s="194">
        <f t="shared" si="4"/>
        <v>3.9097586014431949</v>
      </c>
      <c r="J97" s="194">
        <f t="shared" si="4"/>
        <v>3.0830252681098651</v>
      </c>
      <c r="K97" s="194">
        <f t="shared" si="4"/>
        <v>2.1889150458876347</v>
      </c>
    </row>
    <row r="98" spans="1:11">
      <c r="A98" s="191">
        <v>34121</v>
      </c>
      <c r="B98" s="193">
        <v>2.5</v>
      </c>
      <c r="C98" s="193">
        <v>5.1329670329670298</v>
      </c>
      <c r="D98" s="193">
        <v>4.6293626373626404</v>
      </c>
      <c r="E98" s="193">
        <v>3.1998945054945098</v>
      </c>
      <c r="F98" s="193">
        <v>100.234065934066</v>
      </c>
      <c r="G98" s="193">
        <f t="shared" si="3"/>
        <v>0.90603358630006747</v>
      </c>
      <c r="H98" s="194">
        <f t="shared" si="4"/>
        <v>1.5939664136999325</v>
      </c>
      <c r="I98" s="194">
        <f t="shared" si="4"/>
        <v>4.2269334466669619</v>
      </c>
      <c r="J98" s="194">
        <f t="shared" si="4"/>
        <v>3.7233290510625729</v>
      </c>
      <c r="K98" s="194">
        <f t="shared" si="4"/>
        <v>2.2938609191944423</v>
      </c>
    </row>
    <row r="99" spans="1:11">
      <c r="A99" s="191">
        <v>34213</v>
      </c>
      <c r="B99" s="193">
        <v>2.4184782608695699</v>
      </c>
      <c r="C99" s="193">
        <v>5.0695652173913004</v>
      </c>
      <c r="D99" s="193">
        <v>4.4406739130434802</v>
      </c>
      <c r="E99" s="193">
        <v>3.0857341304347798</v>
      </c>
      <c r="F99" s="193">
        <v>100.665217391304</v>
      </c>
      <c r="G99" s="193">
        <f t="shared" si="3"/>
        <v>1.7546558259624607</v>
      </c>
      <c r="H99" s="194">
        <f t="shared" si="4"/>
        <v>0.66382243490710913</v>
      </c>
      <c r="I99" s="194">
        <f t="shared" si="4"/>
        <v>3.3149093914288397</v>
      </c>
      <c r="J99" s="194">
        <f t="shared" si="4"/>
        <v>2.6860180870810195</v>
      </c>
      <c r="K99" s="194">
        <f t="shared" si="4"/>
        <v>1.3310783044723191</v>
      </c>
    </row>
    <row r="100" spans="1:11">
      <c r="A100" s="191">
        <v>34304</v>
      </c>
      <c r="B100" s="193">
        <v>1.75</v>
      </c>
      <c r="C100" s="193">
        <v>4.0336956521739102</v>
      </c>
      <c r="D100" s="193">
        <v>3.7038804347826102</v>
      </c>
      <c r="E100" s="193">
        <v>2.4815453260869602</v>
      </c>
      <c r="F100" s="193">
        <v>100.402173913043</v>
      </c>
      <c r="G100" s="193">
        <f t="shared" si="3"/>
        <v>1.1431574797971968</v>
      </c>
      <c r="H100" s="194">
        <f t="shared" si="4"/>
        <v>0.60684252020280316</v>
      </c>
      <c r="I100" s="194">
        <f t="shared" si="4"/>
        <v>2.8905381723767132</v>
      </c>
      <c r="J100" s="194">
        <f t="shared" si="4"/>
        <v>2.5607229549854136</v>
      </c>
      <c r="K100" s="194">
        <f t="shared" si="4"/>
        <v>1.3383878462897634</v>
      </c>
    </row>
    <row r="101" spans="1:11">
      <c r="A101" s="191">
        <v>34394</v>
      </c>
      <c r="B101" s="193">
        <v>1.75</v>
      </c>
      <c r="C101" s="193">
        <v>3.8033333333333301</v>
      </c>
      <c r="D101" s="193">
        <v>3.8857444444444398</v>
      </c>
      <c r="E101" s="193">
        <v>2.2749154444444399</v>
      </c>
      <c r="F101" s="193">
        <v>100.537777777778</v>
      </c>
      <c r="G101" s="193">
        <f t="shared" si="3"/>
        <v>1.2782342011598102</v>
      </c>
      <c r="H101" s="194">
        <f t="shared" si="4"/>
        <v>0.47176579884018977</v>
      </c>
      <c r="I101" s="194">
        <f t="shared" si="4"/>
        <v>2.5250991321735201</v>
      </c>
      <c r="J101" s="194">
        <f t="shared" si="4"/>
        <v>2.6075102432846293</v>
      </c>
      <c r="K101" s="194">
        <f t="shared" si="4"/>
        <v>0.9966812432846297</v>
      </c>
    </row>
    <row r="102" spans="1:11">
      <c r="A102" s="191">
        <v>34486</v>
      </c>
      <c r="B102" s="193">
        <v>1.75</v>
      </c>
      <c r="C102" s="193">
        <v>4.4000000000000004</v>
      </c>
      <c r="D102" s="193">
        <v>3.9958901098901101</v>
      </c>
      <c r="E102" s="193">
        <v>2.10911274725275</v>
      </c>
      <c r="F102" s="193">
        <v>100.935164835165</v>
      </c>
      <c r="G102" s="193">
        <f t="shared" si="3"/>
        <v>0.69946169953854287</v>
      </c>
      <c r="H102" s="194">
        <f t="shared" si="4"/>
        <v>1.050538300461457</v>
      </c>
      <c r="I102" s="194">
        <f t="shared" si="4"/>
        <v>3.7005383004614574</v>
      </c>
      <c r="J102" s="194">
        <f t="shared" si="4"/>
        <v>3.2964284103515671</v>
      </c>
      <c r="K102" s="194">
        <f t="shared" si="4"/>
        <v>1.409651047714207</v>
      </c>
    </row>
    <row r="103" spans="1:11">
      <c r="A103" s="191">
        <v>34578</v>
      </c>
      <c r="B103" s="193">
        <v>1.75</v>
      </c>
      <c r="C103" s="193">
        <v>4.5978260869565197</v>
      </c>
      <c r="D103" s="193">
        <v>4.4133152173913004</v>
      </c>
      <c r="E103" s="193">
        <v>2.13317913043478</v>
      </c>
      <c r="F103" s="193">
        <v>100.663043478261</v>
      </c>
      <c r="G103" s="193">
        <f t="shared" si="3"/>
        <v>-2.1595473583934889E-3</v>
      </c>
      <c r="H103" s="194">
        <f t="shared" si="4"/>
        <v>1.7521595473583935</v>
      </c>
      <c r="I103" s="194">
        <f t="shared" si="4"/>
        <v>4.5999856343149128</v>
      </c>
      <c r="J103" s="194">
        <f t="shared" si="4"/>
        <v>4.4154747647496935</v>
      </c>
      <c r="K103" s="194">
        <f t="shared" si="4"/>
        <v>2.1353386777931735</v>
      </c>
    </row>
    <row r="104" spans="1:11">
      <c r="A104" s="191">
        <v>34669</v>
      </c>
      <c r="B104" s="193">
        <v>1.75</v>
      </c>
      <c r="C104" s="193">
        <v>4.9000000000000004</v>
      </c>
      <c r="D104" s="193">
        <v>4.5759239130434803</v>
      </c>
      <c r="E104" s="193">
        <v>2.2659331521739099</v>
      </c>
      <c r="F104" s="193">
        <v>101.2</v>
      </c>
      <c r="G104" s="193">
        <f t="shared" si="3"/>
        <v>0.79463029122057538</v>
      </c>
      <c r="H104" s="194">
        <f t="shared" si="4"/>
        <v>0.95536970877942462</v>
      </c>
      <c r="I104" s="194">
        <f t="shared" si="4"/>
        <v>4.105369708779425</v>
      </c>
      <c r="J104" s="194">
        <f t="shared" si="4"/>
        <v>3.781293621822905</v>
      </c>
      <c r="K104" s="194">
        <f t="shared" si="4"/>
        <v>1.4713028609533345</v>
      </c>
    </row>
    <row r="105" spans="1:11">
      <c r="A105" s="191">
        <v>34759</v>
      </c>
      <c r="B105" s="193">
        <v>1.75</v>
      </c>
      <c r="C105" s="193">
        <v>4.80355555555556</v>
      </c>
      <c r="D105" s="193">
        <v>4.4855111111111103</v>
      </c>
      <c r="E105" s="193">
        <v>2.2187537777777799</v>
      </c>
      <c r="F105" s="193">
        <v>100.668888888889</v>
      </c>
      <c r="G105" s="193">
        <f t="shared" si="3"/>
        <v>0.13040979620695003</v>
      </c>
      <c r="H105" s="194">
        <f t="shared" si="4"/>
        <v>1.6195902037930501</v>
      </c>
      <c r="I105" s="194">
        <f t="shared" si="4"/>
        <v>4.6731457593486097</v>
      </c>
      <c r="J105" s="194">
        <f t="shared" si="4"/>
        <v>4.35510131490416</v>
      </c>
      <c r="K105" s="194">
        <f t="shared" si="4"/>
        <v>2.08834398157083</v>
      </c>
    </row>
    <row r="106" spans="1:11">
      <c r="A106" s="191">
        <v>34851</v>
      </c>
      <c r="B106" s="193">
        <v>1.1071428571428601</v>
      </c>
      <c r="C106" s="193">
        <v>3.6164835164835201</v>
      </c>
      <c r="D106" s="193">
        <v>3.5345494505494499</v>
      </c>
      <c r="E106" s="193">
        <v>1.3709890109890099</v>
      </c>
      <c r="F106" s="193">
        <v>100.901098901099</v>
      </c>
      <c r="G106" s="193">
        <f t="shared" si="3"/>
        <v>-3.3750313006993049E-2</v>
      </c>
      <c r="H106" s="194">
        <f t="shared" si="4"/>
        <v>1.140893170149853</v>
      </c>
      <c r="I106" s="194">
        <f t="shared" si="4"/>
        <v>3.6502338294905132</v>
      </c>
      <c r="J106" s="194">
        <f t="shared" si="4"/>
        <v>3.5682997635564431</v>
      </c>
      <c r="K106" s="194">
        <f t="shared" si="4"/>
        <v>1.4047393239960031</v>
      </c>
    </row>
    <row r="107" spans="1:11">
      <c r="A107" s="191">
        <v>34943</v>
      </c>
      <c r="B107" s="193">
        <v>0.87510869565217397</v>
      </c>
      <c r="C107" s="193">
        <v>2.8058695652173902</v>
      </c>
      <c r="D107" s="193">
        <v>2.97489130434783</v>
      </c>
      <c r="E107" s="193">
        <v>0.80249999999999999</v>
      </c>
      <c r="F107" s="193">
        <v>100.661956521739</v>
      </c>
      <c r="G107" s="193">
        <f t="shared" si="3"/>
        <v>-1.0797969984254515E-3</v>
      </c>
      <c r="H107" s="194">
        <f t="shared" si="4"/>
        <v>0.87618849265059939</v>
      </c>
      <c r="I107" s="194">
        <f t="shared" si="4"/>
        <v>2.8069493622158155</v>
      </c>
      <c r="J107" s="194">
        <f t="shared" si="4"/>
        <v>2.9759711013462553</v>
      </c>
      <c r="K107" s="194">
        <f t="shared" si="4"/>
        <v>0.80357979699842541</v>
      </c>
    </row>
    <row r="108" spans="1:11">
      <c r="A108" s="191">
        <v>35034</v>
      </c>
      <c r="B108" s="193">
        <v>0.5</v>
      </c>
      <c r="C108" s="193">
        <v>2.78652173913044</v>
      </c>
      <c r="D108" s="193">
        <v>2.8928695652173899</v>
      </c>
      <c r="E108" s="193">
        <v>0.46336956521739098</v>
      </c>
      <c r="F108" s="193">
        <v>100.601086956522</v>
      </c>
      <c r="G108" s="193">
        <f t="shared" si="3"/>
        <v>-0.59181130778459146</v>
      </c>
      <c r="H108" s="194">
        <f t="shared" si="4"/>
        <v>1.0918113077845915</v>
      </c>
      <c r="I108" s="194">
        <f t="shared" si="4"/>
        <v>3.3783330469150314</v>
      </c>
      <c r="J108" s="194">
        <f t="shared" si="4"/>
        <v>3.4846808730019814</v>
      </c>
      <c r="K108" s="194">
        <f t="shared" si="4"/>
        <v>1.0551808730019825</v>
      </c>
    </row>
    <row r="109" spans="1:11">
      <c r="A109" s="191">
        <v>35125</v>
      </c>
      <c r="B109" s="193">
        <v>0.5</v>
      </c>
      <c r="C109" s="193">
        <v>2.9204395604395601</v>
      </c>
      <c r="D109" s="193">
        <v>3.1730219780219802</v>
      </c>
      <c r="E109" s="193">
        <v>0.46340659340659301</v>
      </c>
      <c r="F109" s="193">
        <v>100.336263736264</v>
      </c>
      <c r="G109" s="193">
        <f t="shared" si="3"/>
        <v>-0.33041504311438907</v>
      </c>
      <c r="H109" s="194">
        <f t="shared" si="4"/>
        <v>0.83041504311438907</v>
      </c>
      <c r="I109" s="194">
        <f t="shared" si="4"/>
        <v>3.2508546035539494</v>
      </c>
      <c r="J109" s="194">
        <f t="shared" si="4"/>
        <v>3.503437021136369</v>
      </c>
      <c r="K109" s="194">
        <f t="shared" si="4"/>
        <v>0.79382163652098203</v>
      </c>
    </row>
    <row r="110" spans="1:11">
      <c r="A110" s="191">
        <v>35217</v>
      </c>
      <c r="B110" s="193">
        <v>0.5</v>
      </c>
      <c r="C110" s="193">
        <v>3.3646153846153801</v>
      </c>
      <c r="D110" s="193">
        <v>3.3013956043956001</v>
      </c>
      <c r="E110" s="193">
        <v>0.47659340659340599</v>
      </c>
      <c r="F110" s="193">
        <v>101.03516483516501</v>
      </c>
      <c r="G110" s="193">
        <f t="shared" si="3"/>
        <v>0.13286865606628281</v>
      </c>
      <c r="H110" s="194">
        <f t="shared" si="4"/>
        <v>0.36713134393371716</v>
      </c>
      <c r="I110" s="194">
        <f t="shared" si="4"/>
        <v>3.2317467285490973</v>
      </c>
      <c r="J110" s="194">
        <f t="shared" si="4"/>
        <v>3.1685269483293172</v>
      </c>
      <c r="K110" s="194">
        <f t="shared" si="4"/>
        <v>0.34372475052712315</v>
      </c>
    </row>
    <row r="111" spans="1:11">
      <c r="A111" s="191">
        <v>35309</v>
      </c>
      <c r="B111" s="193">
        <v>0.5</v>
      </c>
      <c r="C111" s="193">
        <v>3.2413043478260901</v>
      </c>
      <c r="D111" s="193">
        <v>3.2295326086956502</v>
      </c>
      <c r="E111" s="193">
        <v>0.463260869565217</v>
      </c>
      <c r="F111" s="193">
        <v>100.86413043478299</v>
      </c>
      <c r="G111" s="193">
        <f t="shared" si="3"/>
        <v>0.20084441037099354</v>
      </c>
      <c r="H111" s="194">
        <f t="shared" si="4"/>
        <v>0.29915558962900646</v>
      </c>
      <c r="I111" s="194">
        <f t="shared" si="4"/>
        <v>3.0404599374550965</v>
      </c>
      <c r="J111" s="194">
        <f t="shared" si="4"/>
        <v>3.0286881983246565</v>
      </c>
      <c r="K111" s="194">
        <f t="shared" si="4"/>
        <v>0.26241645919422346</v>
      </c>
    </row>
    <row r="112" spans="1:11">
      <c r="A112" s="191">
        <v>35400</v>
      </c>
      <c r="B112" s="193">
        <v>0.5</v>
      </c>
      <c r="C112" s="193">
        <v>2.7033695652173901</v>
      </c>
      <c r="D112" s="193">
        <v>2.8244130434782599</v>
      </c>
      <c r="E112" s="193">
        <v>0.483369565217391</v>
      </c>
      <c r="F112" s="193">
        <v>101.134782608696</v>
      </c>
      <c r="G112" s="193">
        <f t="shared" si="3"/>
        <v>0.53050684472689369</v>
      </c>
      <c r="H112" s="194">
        <f t="shared" si="4"/>
        <v>-3.0506844726893689E-2</v>
      </c>
      <c r="I112" s="194">
        <f t="shared" si="4"/>
        <v>2.1728627204904964</v>
      </c>
      <c r="J112" s="194">
        <f t="shared" si="4"/>
        <v>2.2939061987513663</v>
      </c>
      <c r="K112" s="194">
        <f t="shared" si="4"/>
        <v>-4.7137279509502694E-2</v>
      </c>
    </row>
    <row r="113" spans="1:11">
      <c r="A113" s="191">
        <v>35490</v>
      </c>
      <c r="B113" s="193">
        <v>0.5</v>
      </c>
      <c r="C113" s="193">
        <v>2.5</v>
      </c>
      <c r="D113" s="193">
        <v>2.5590666666666699</v>
      </c>
      <c r="E113" s="193">
        <v>0.49655555555555603</v>
      </c>
      <c r="F113" s="193">
        <v>100.90333333333299</v>
      </c>
      <c r="G113" s="193">
        <f t="shared" si="3"/>
        <v>0.56516913820864201</v>
      </c>
      <c r="H113" s="194">
        <f t="shared" si="4"/>
        <v>-6.5169138208642008E-2</v>
      </c>
      <c r="I113" s="194">
        <f t="shared" si="4"/>
        <v>1.9348308617913581</v>
      </c>
      <c r="J113" s="194">
        <f t="shared" si="4"/>
        <v>1.993897528458028</v>
      </c>
      <c r="K113" s="194">
        <f t="shared" si="4"/>
        <v>-6.861358265308598E-2</v>
      </c>
    </row>
    <row r="114" spans="1:11">
      <c r="A114" s="191">
        <v>35582</v>
      </c>
      <c r="B114" s="193">
        <v>0.5</v>
      </c>
      <c r="C114" s="193">
        <v>2.7741758241758201</v>
      </c>
      <c r="D114" s="193">
        <v>2.4631318681318701</v>
      </c>
      <c r="E114" s="193">
        <v>0.49659340659340701</v>
      </c>
      <c r="F114" s="193">
        <v>103.134065934066</v>
      </c>
      <c r="G114" s="193">
        <f t="shared" si="3"/>
        <v>2.0773966196079079</v>
      </c>
      <c r="H114" s="194">
        <f t="shared" si="4"/>
        <v>-1.5773966196079079</v>
      </c>
      <c r="I114" s="194">
        <f t="shared" si="4"/>
        <v>0.6967792045679122</v>
      </c>
      <c r="J114" s="194">
        <f t="shared" si="4"/>
        <v>0.38573524852396224</v>
      </c>
      <c r="K114" s="194">
        <f t="shared" si="4"/>
        <v>-1.5808032130145009</v>
      </c>
    </row>
    <row r="115" spans="1:11">
      <c r="A115" s="191">
        <v>35674</v>
      </c>
      <c r="B115" s="193">
        <v>0.5</v>
      </c>
      <c r="C115" s="193">
        <v>2.6745652173912999</v>
      </c>
      <c r="D115" s="193">
        <v>2.4161304347826098</v>
      </c>
      <c r="E115" s="193">
        <v>0.48989130434782602</v>
      </c>
      <c r="F115" s="193">
        <v>103.09456521739099</v>
      </c>
      <c r="G115" s="193">
        <f t="shared" si="3"/>
        <v>2.211326041273078</v>
      </c>
      <c r="H115" s="194">
        <f t="shared" si="4"/>
        <v>-1.711326041273078</v>
      </c>
      <c r="I115" s="194">
        <f t="shared" si="4"/>
        <v>0.46323917611822196</v>
      </c>
      <c r="J115" s="194">
        <f t="shared" si="4"/>
        <v>0.20480439350953183</v>
      </c>
      <c r="K115" s="194">
        <f t="shared" si="4"/>
        <v>-1.7214347369252518</v>
      </c>
    </row>
    <row r="116" spans="1:11">
      <c r="A116" s="191">
        <v>35765</v>
      </c>
      <c r="B116" s="193">
        <v>0.5</v>
      </c>
      <c r="C116" s="193">
        <v>2.3303260869565201</v>
      </c>
      <c r="D116" s="193">
        <v>2.0203260869565201</v>
      </c>
      <c r="E116" s="193">
        <v>0.45293478260869602</v>
      </c>
      <c r="F116" s="193">
        <v>103.36847826087001</v>
      </c>
      <c r="G116" s="193">
        <f t="shared" si="3"/>
        <v>2.2086324749581689</v>
      </c>
      <c r="H116" s="194">
        <f t="shared" si="4"/>
        <v>-1.7086324749581689</v>
      </c>
      <c r="I116" s="194">
        <f t="shared" si="4"/>
        <v>0.12169361199835116</v>
      </c>
      <c r="J116" s="194">
        <f t="shared" si="4"/>
        <v>-0.18830638800164889</v>
      </c>
      <c r="K116" s="194">
        <f t="shared" si="4"/>
        <v>-1.7556976923494729</v>
      </c>
    </row>
    <row r="117" spans="1:11">
      <c r="A117" s="191">
        <v>35855</v>
      </c>
      <c r="B117" s="193">
        <v>0.5</v>
      </c>
      <c r="C117" s="193">
        <v>2.5724444444444399</v>
      </c>
      <c r="D117" s="193">
        <v>1.9100333333333299</v>
      </c>
      <c r="E117" s="193">
        <v>0.43344444444444402</v>
      </c>
      <c r="F117" s="193">
        <v>102.972222222222</v>
      </c>
      <c r="G117" s="193">
        <f t="shared" si="3"/>
        <v>2.0503672381708697</v>
      </c>
      <c r="H117" s="194">
        <f t="shared" si="4"/>
        <v>-1.5503672381708697</v>
      </c>
      <c r="I117" s="194">
        <f t="shared" si="4"/>
        <v>0.52207720627357013</v>
      </c>
      <c r="J117" s="194">
        <f t="shared" si="4"/>
        <v>-0.14033390483753982</v>
      </c>
      <c r="K117" s="194">
        <f t="shared" si="4"/>
        <v>-1.6169227937264257</v>
      </c>
    </row>
    <row r="118" spans="1:11">
      <c r="A118" s="191">
        <v>35947</v>
      </c>
      <c r="B118" s="193">
        <v>0.5</v>
      </c>
      <c r="C118" s="193">
        <v>2.45989010989011</v>
      </c>
      <c r="D118" s="193">
        <v>1.7100989010989001</v>
      </c>
      <c r="E118" s="193">
        <v>0.43659340659340701</v>
      </c>
      <c r="F118" s="193">
        <v>103.469230769231</v>
      </c>
      <c r="G118" s="193">
        <f t="shared" si="3"/>
        <v>0.32497975535966445</v>
      </c>
      <c r="H118" s="194">
        <f t="shared" si="4"/>
        <v>0.17502024464033555</v>
      </c>
      <c r="I118" s="194">
        <f t="shared" si="4"/>
        <v>2.1349103545304455</v>
      </c>
      <c r="J118" s="194">
        <f t="shared" si="4"/>
        <v>1.3851191457392356</v>
      </c>
      <c r="K118" s="194">
        <f t="shared" si="4"/>
        <v>0.11161365123374256</v>
      </c>
    </row>
    <row r="119" spans="1:11">
      <c r="A119" s="191">
        <v>36039</v>
      </c>
      <c r="B119" s="193">
        <v>0.5</v>
      </c>
      <c r="C119" s="193">
        <v>2.47978260869565</v>
      </c>
      <c r="D119" s="193">
        <v>1.5503260869565201</v>
      </c>
      <c r="E119" s="193">
        <v>0.38739130434782598</v>
      </c>
      <c r="F119" s="193">
        <v>102.894565217391</v>
      </c>
      <c r="G119" s="193">
        <f t="shared" si="3"/>
        <v>-0.19399664723184717</v>
      </c>
      <c r="H119" s="194">
        <f t="shared" si="4"/>
        <v>0.69399664723184717</v>
      </c>
      <c r="I119" s="194">
        <f t="shared" si="4"/>
        <v>2.6737792559274971</v>
      </c>
      <c r="J119" s="194">
        <f t="shared" si="4"/>
        <v>1.7443227341883674</v>
      </c>
      <c r="K119" s="194">
        <f t="shared" si="4"/>
        <v>0.58138795157967316</v>
      </c>
    </row>
    <row r="120" spans="1:11">
      <c r="A120" s="191">
        <v>36130</v>
      </c>
      <c r="B120" s="193">
        <v>0.5</v>
      </c>
      <c r="C120" s="193">
        <v>2.2603260869565198</v>
      </c>
      <c r="D120" s="193">
        <v>0.89836956521739098</v>
      </c>
      <c r="E120" s="193">
        <v>0.23032608695652201</v>
      </c>
      <c r="F120" s="193">
        <v>103.898913043478</v>
      </c>
      <c r="G120" s="193">
        <f t="shared" si="3"/>
        <v>0.51314945477802676</v>
      </c>
      <c r="H120" s="194">
        <f t="shared" si="4"/>
        <v>-1.3149454778026759E-2</v>
      </c>
      <c r="I120" s="194">
        <f t="shared" si="4"/>
        <v>1.7471766321784932</v>
      </c>
      <c r="J120" s="194">
        <f t="shared" si="4"/>
        <v>0.38522011043936422</v>
      </c>
      <c r="K120" s="194">
        <f t="shared" si="4"/>
        <v>-0.28282336782150475</v>
      </c>
    </row>
    <row r="121" spans="1:11">
      <c r="A121" s="191">
        <v>36220</v>
      </c>
      <c r="B121" s="193">
        <v>0.5</v>
      </c>
      <c r="C121" s="193">
        <v>2.7725555555555599</v>
      </c>
      <c r="D121" s="193">
        <v>1.8526555555555599</v>
      </c>
      <c r="E121" s="193">
        <v>0.14899999999999999</v>
      </c>
      <c r="F121" s="193">
        <v>102.87222222222201</v>
      </c>
      <c r="G121" s="193">
        <f t="shared" si="3"/>
        <v>-9.7113568923652638E-2</v>
      </c>
      <c r="H121" s="194">
        <f t="shared" si="4"/>
        <v>0.59711356892365264</v>
      </c>
      <c r="I121" s="194">
        <f t="shared" si="4"/>
        <v>2.8696691244792127</v>
      </c>
      <c r="J121" s="194">
        <f t="shared" si="4"/>
        <v>1.9497691244792126</v>
      </c>
      <c r="K121" s="194">
        <f t="shared" si="4"/>
        <v>0.24611356892365263</v>
      </c>
    </row>
    <row r="122" spans="1:11">
      <c r="A122" s="191">
        <v>36312</v>
      </c>
      <c r="B122" s="193">
        <v>0.5</v>
      </c>
      <c r="C122" s="193">
        <v>2.1025274725274699</v>
      </c>
      <c r="D122" s="193">
        <v>1.54412087912088</v>
      </c>
      <c r="E122" s="193">
        <v>0.03</v>
      </c>
      <c r="F122" s="193">
        <v>103.201098901099</v>
      </c>
      <c r="G122" s="193">
        <f t="shared" si="3"/>
        <v>-0.25914164639922832</v>
      </c>
      <c r="H122" s="194">
        <f t="shared" si="4"/>
        <v>0.75914164639922832</v>
      </c>
      <c r="I122" s="194">
        <f t="shared" si="4"/>
        <v>2.3616691189266983</v>
      </c>
      <c r="J122" s="194">
        <f t="shared" si="4"/>
        <v>1.8032625255201085</v>
      </c>
      <c r="K122" s="194">
        <f t="shared" si="4"/>
        <v>0.28914164639922835</v>
      </c>
    </row>
    <row r="123" spans="1:11">
      <c r="A123" s="191">
        <v>36404</v>
      </c>
      <c r="B123" s="193">
        <v>0.5</v>
      </c>
      <c r="C123" s="193">
        <v>2.22891304347826</v>
      </c>
      <c r="D123" s="193">
        <v>1.7616630434782601</v>
      </c>
      <c r="E123" s="193">
        <v>0.03</v>
      </c>
      <c r="F123" s="193">
        <v>102.89673913043499</v>
      </c>
      <c r="G123" s="193">
        <f t="shared" si="3"/>
        <v>2.1127578890068515E-3</v>
      </c>
      <c r="H123" s="194">
        <f t="shared" si="4"/>
        <v>0.49788724211099317</v>
      </c>
      <c r="I123" s="194">
        <f t="shared" si="4"/>
        <v>2.226800285589253</v>
      </c>
      <c r="J123" s="194">
        <f t="shared" si="4"/>
        <v>1.7595502855892533</v>
      </c>
      <c r="K123" s="194">
        <f t="shared" si="4"/>
        <v>2.7887242110993148E-2</v>
      </c>
    </row>
    <row r="124" spans="1:11">
      <c r="A124" s="191">
        <v>36495</v>
      </c>
      <c r="B124" s="193">
        <v>0.5</v>
      </c>
      <c r="C124" s="193">
        <v>2.2067391304347801</v>
      </c>
      <c r="D124" s="193">
        <v>1.76642391304348</v>
      </c>
      <c r="E124" s="193">
        <v>2.3260869565217401E-2</v>
      </c>
      <c r="F124" s="193">
        <v>102.90108695652199</v>
      </c>
      <c r="G124" s="193">
        <f t="shared" si="3"/>
        <v>-0.96038164185457409</v>
      </c>
      <c r="H124" s="194">
        <f t="shared" si="4"/>
        <v>1.4603816418545741</v>
      </c>
      <c r="I124" s="194">
        <f t="shared" si="4"/>
        <v>3.167120772289354</v>
      </c>
      <c r="J124" s="194">
        <f t="shared" si="4"/>
        <v>2.7268055548980543</v>
      </c>
      <c r="K124" s="194">
        <f t="shared" si="4"/>
        <v>0.98364251141979153</v>
      </c>
    </row>
    <row r="125" spans="1:11">
      <c r="A125" s="191">
        <v>36586</v>
      </c>
      <c r="B125" s="193">
        <v>0.5</v>
      </c>
      <c r="C125" s="193">
        <v>2.2000000000000002</v>
      </c>
      <c r="D125" s="193">
        <v>1.69685714285714</v>
      </c>
      <c r="E125" s="193">
        <v>2.3186813186813201E-2</v>
      </c>
      <c r="F125" s="193">
        <v>102.204395604396</v>
      </c>
      <c r="G125" s="193">
        <f t="shared" si="3"/>
        <v>-0.64918070534472017</v>
      </c>
      <c r="H125" s="194">
        <f t="shared" si="4"/>
        <v>1.1491807053447203</v>
      </c>
      <c r="I125" s="194">
        <f t="shared" si="4"/>
        <v>2.8491807053447205</v>
      </c>
      <c r="J125" s="194">
        <f t="shared" si="4"/>
        <v>2.3460378482018602</v>
      </c>
      <c r="K125" s="194">
        <f t="shared" si="4"/>
        <v>0.67236751853153331</v>
      </c>
    </row>
    <row r="126" spans="1:11">
      <c r="A126" s="191">
        <v>36678</v>
      </c>
      <c r="B126" s="193">
        <v>0.5</v>
      </c>
      <c r="C126" s="193">
        <v>2.16989010989011</v>
      </c>
      <c r="D126" s="193">
        <v>1.7090109890109899</v>
      </c>
      <c r="E126" s="193">
        <v>0.02</v>
      </c>
      <c r="F126" s="193">
        <v>102.501098901099</v>
      </c>
      <c r="G126" s="193">
        <f t="shared" si="3"/>
        <v>-0.67828735105896087</v>
      </c>
      <c r="H126" s="194">
        <f t="shared" si="4"/>
        <v>1.1782873510589609</v>
      </c>
      <c r="I126" s="194">
        <f t="shared" si="4"/>
        <v>2.8481774609490706</v>
      </c>
      <c r="J126" s="194">
        <f t="shared" si="4"/>
        <v>2.3872983400699508</v>
      </c>
      <c r="K126" s="194">
        <f t="shared" si="4"/>
        <v>0.69828735105896089</v>
      </c>
    </row>
    <row r="127" spans="1:11">
      <c r="A127" s="191">
        <v>36770</v>
      </c>
      <c r="B127" s="193">
        <v>0.5</v>
      </c>
      <c r="C127" s="193">
        <v>2.2286956521739101</v>
      </c>
      <c r="D127" s="193">
        <v>1.6688152173913</v>
      </c>
      <c r="E127" s="193">
        <v>0.14217391304347801</v>
      </c>
      <c r="F127" s="193">
        <v>102.2</v>
      </c>
      <c r="G127" s="193">
        <f t="shared" si="3"/>
        <v>-0.67712459726423813</v>
      </c>
      <c r="H127" s="194">
        <f t="shared" si="4"/>
        <v>1.1771245972642381</v>
      </c>
      <c r="I127" s="194">
        <f t="shared" si="4"/>
        <v>2.9058202494381482</v>
      </c>
      <c r="J127" s="194">
        <f t="shared" si="4"/>
        <v>2.3459398146555381</v>
      </c>
      <c r="K127" s="194">
        <f t="shared" si="4"/>
        <v>0.81929851030771617</v>
      </c>
    </row>
    <row r="128" spans="1:11">
      <c r="A128" s="191">
        <v>36861</v>
      </c>
      <c r="B128" s="193">
        <v>0.5</v>
      </c>
      <c r="C128" s="193">
        <v>2.2430434782608701</v>
      </c>
      <c r="D128" s="193">
        <v>1.7651956521739101</v>
      </c>
      <c r="E128" s="193">
        <v>0.24663043478260899</v>
      </c>
      <c r="F128" s="193">
        <v>102.03478260869601</v>
      </c>
      <c r="G128" s="193">
        <f t="shared" si="3"/>
        <v>-0.84188065787101052</v>
      </c>
      <c r="H128" s="194">
        <f t="shared" si="4"/>
        <v>1.3418806578710105</v>
      </c>
      <c r="I128" s="194">
        <f t="shared" si="4"/>
        <v>3.0849241361318809</v>
      </c>
      <c r="J128" s="194">
        <f t="shared" si="4"/>
        <v>2.6070763100449206</v>
      </c>
      <c r="K128" s="194">
        <f t="shared" si="4"/>
        <v>1.0885110926536194</v>
      </c>
    </row>
    <row r="129" spans="1:11">
      <c r="A129" s="191">
        <v>36951</v>
      </c>
      <c r="B129" s="193">
        <v>0.387133333333333</v>
      </c>
      <c r="C129" s="193">
        <v>2.0324444444444398</v>
      </c>
      <c r="D129" s="193">
        <v>1.41634444444444</v>
      </c>
      <c r="E129" s="193">
        <v>0.201777777777778</v>
      </c>
      <c r="F129" s="193">
        <v>101.73444444444399</v>
      </c>
      <c r="G129" s="193">
        <f t="shared" si="3"/>
        <v>-0.45981501790886792</v>
      </c>
      <c r="H129" s="194">
        <f t="shared" si="4"/>
        <v>0.84694835124220091</v>
      </c>
      <c r="I129" s="194">
        <f t="shared" si="4"/>
        <v>2.4922594623533079</v>
      </c>
      <c r="J129" s="194">
        <f t="shared" si="4"/>
        <v>1.876159462353308</v>
      </c>
      <c r="K129" s="194">
        <f t="shared" si="4"/>
        <v>0.66159279568664586</v>
      </c>
    </row>
    <row r="130" spans="1:11">
      <c r="A130" s="191">
        <v>37043</v>
      </c>
      <c r="B130" s="193">
        <v>0.25</v>
      </c>
      <c r="C130" s="193">
        <v>1.76351648351648</v>
      </c>
      <c r="D130" s="193">
        <v>1.1858241758241801</v>
      </c>
      <c r="E130" s="193">
        <v>0.02</v>
      </c>
      <c r="F130" s="193">
        <v>101.66813186813199</v>
      </c>
      <c r="G130" s="193">
        <f t="shared" si="3"/>
        <v>-0.81264205154592173</v>
      </c>
      <c r="H130" s="194">
        <f t="shared" si="4"/>
        <v>1.0626420515459216</v>
      </c>
      <c r="I130" s="194">
        <f t="shared" si="4"/>
        <v>2.5761585350624019</v>
      </c>
      <c r="J130" s="194">
        <f t="shared" si="4"/>
        <v>1.9984662273701019</v>
      </c>
      <c r="K130" s="194">
        <f t="shared" si="4"/>
        <v>0.83264205154592175</v>
      </c>
    </row>
    <row r="131" spans="1:11">
      <c r="A131" s="191">
        <v>37135</v>
      </c>
      <c r="B131" s="193">
        <v>0.23043478260869599</v>
      </c>
      <c r="C131" s="193">
        <v>1.6095652173913</v>
      </c>
      <c r="D131" s="193">
        <v>1.2573804347826101</v>
      </c>
      <c r="E131" s="193">
        <v>8.3695652173913001E-3</v>
      </c>
      <c r="F131" s="193">
        <v>101.4</v>
      </c>
      <c r="G131" s="193">
        <f t="shared" si="3"/>
        <v>-0.78277886497064297</v>
      </c>
      <c r="H131" s="194">
        <f t="shared" si="4"/>
        <v>1.013213647579339</v>
      </c>
      <c r="I131" s="194">
        <f t="shared" si="4"/>
        <v>2.3923440823619431</v>
      </c>
      <c r="J131" s="194">
        <f t="shared" si="4"/>
        <v>2.0401592997532529</v>
      </c>
      <c r="K131" s="194">
        <f t="shared" si="4"/>
        <v>0.79114843018803427</v>
      </c>
    </row>
    <row r="132" spans="1:11">
      <c r="A132" s="191">
        <v>37226</v>
      </c>
      <c r="B132" s="193">
        <v>0.1</v>
      </c>
      <c r="C132" s="193">
        <v>1.7139130434782599</v>
      </c>
      <c r="D132" s="193">
        <v>1.3131847826087</v>
      </c>
      <c r="E132" s="193">
        <v>2.33695652173913E-3</v>
      </c>
      <c r="F132" s="193">
        <v>101.03478260869601</v>
      </c>
      <c r="G132" s="193">
        <f t="shared" si="3"/>
        <v>-0.98005795125276629</v>
      </c>
      <c r="H132" s="194">
        <f t="shared" si="4"/>
        <v>1.0800579512527664</v>
      </c>
      <c r="I132" s="194">
        <f t="shared" si="4"/>
        <v>2.6939709947310262</v>
      </c>
      <c r="J132" s="194">
        <f t="shared" si="4"/>
        <v>2.293242733861466</v>
      </c>
      <c r="K132" s="194">
        <f t="shared" si="4"/>
        <v>0.98239490777450544</v>
      </c>
    </row>
    <row r="133" spans="1:11">
      <c r="A133" s="191">
        <v>37316</v>
      </c>
      <c r="B133" s="193">
        <v>0.1</v>
      </c>
      <c r="C133" s="193">
        <v>2.1293333333333302</v>
      </c>
      <c r="D133" s="193">
        <v>1.3966000000000001</v>
      </c>
      <c r="E133" s="193">
        <v>1.34444444444444E-3</v>
      </c>
      <c r="F133" s="193">
        <v>100.341111111111</v>
      </c>
      <c r="G133" s="193">
        <f t="shared" si="3"/>
        <v>-1.3695787507778381</v>
      </c>
      <c r="H133" s="194">
        <f t="shared" si="4"/>
        <v>1.4695787507778382</v>
      </c>
      <c r="I133" s="194">
        <f t="shared" si="4"/>
        <v>3.4989120841111685</v>
      </c>
      <c r="J133" s="194">
        <f t="shared" si="4"/>
        <v>2.7661787507778381</v>
      </c>
      <c r="K133" s="194">
        <f t="shared" si="4"/>
        <v>1.3709231952222825</v>
      </c>
    </row>
    <row r="134" spans="1:11">
      <c r="A134" s="191">
        <v>37408</v>
      </c>
      <c r="B134" s="193">
        <v>0.1</v>
      </c>
      <c r="C134" s="193">
        <v>2.0868131868131901</v>
      </c>
      <c r="D134" s="193">
        <v>1.38131868131868</v>
      </c>
      <c r="E134" s="193">
        <v>1E-3</v>
      </c>
      <c r="F134" s="193">
        <v>100.768131868132</v>
      </c>
      <c r="G134" s="193">
        <f t="shared" si="3"/>
        <v>-0.88523314382065243</v>
      </c>
      <c r="H134" s="194">
        <f t="shared" si="4"/>
        <v>0.98523314382065241</v>
      </c>
      <c r="I134" s="194">
        <f t="shared" si="4"/>
        <v>2.9720463306338427</v>
      </c>
      <c r="J134" s="194">
        <f t="shared" si="4"/>
        <v>2.2665518251393326</v>
      </c>
      <c r="K134" s="194">
        <f t="shared" si="4"/>
        <v>0.88623314382065244</v>
      </c>
    </row>
    <row r="135" spans="1:11">
      <c r="A135" s="191">
        <v>37500</v>
      </c>
      <c r="B135" s="193">
        <v>0.1</v>
      </c>
      <c r="C135" s="193">
        <v>1.8745652173913001</v>
      </c>
      <c r="D135" s="193">
        <v>1.25717391304348</v>
      </c>
      <c r="E135" s="193">
        <v>2.9782608695652201E-3</v>
      </c>
      <c r="F135" s="193">
        <v>100.59891304347801</v>
      </c>
      <c r="G135" s="193">
        <f t="shared" si="3"/>
        <v>-0.79002658434122197</v>
      </c>
      <c r="H135" s="194">
        <f t="shared" si="4"/>
        <v>0.89002658434122195</v>
      </c>
      <c r="I135" s="194">
        <f t="shared" si="4"/>
        <v>2.6645918017325219</v>
      </c>
      <c r="J135" s="194">
        <f t="shared" si="4"/>
        <v>2.047200497384702</v>
      </c>
      <c r="K135" s="194">
        <f t="shared" si="4"/>
        <v>0.79300484521078718</v>
      </c>
    </row>
    <row r="136" spans="1:11">
      <c r="A136" s="191">
        <v>37591</v>
      </c>
      <c r="B136" s="193">
        <v>0.1</v>
      </c>
      <c r="C136" s="193">
        <v>1.62358695652174</v>
      </c>
      <c r="D136" s="193">
        <v>1.0798804347826101</v>
      </c>
      <c r="E136" s="193">
        <v>2E-3</v>
      </c>
      <c r="F136" s="193">
        <v>100.5</v>
      </c>
      <c r="G136" s="193">
        <f t="shared" si="3"/>
        <v>-0.52930544797349521</v>
      </c>
      <c r="H136" s="194">
        <f t="shared" si="4"/>
        <v>0.62930544797349519</v>
      </c>
      <c r="I136" s="194">
        <f t="shared" si="4"/>
        <v>2.1528924044952351</v>
      </c>
      <c r="J136" s="194">
        <f t="shared" si="4"/>
        <v>1.6091858827561052</v>
      </c>
      <c r="K136" s="194">
        <f t="shared" si="4"/>
        <v>0.53130544797349522</v>
      </c>
    </row>
    <row r="137" spans="1:11">
      <c r="A137" s="191">
        <v>37681</v>
      </c>
      <c r="B137" s="193">
        <v>0.1</v>
      </c>
      <c r="C137" s="193">
        <v>1.5865555555555599</v>
      </c>
      <c r="D137" s="193">
        <v>0.80489999999999995</v>
      </c>
      <c r="E137" s="193">
        <v>1.6888888888888899E-3</v>
      </c>
      <c r="F137" s="193">
        <v>100.106666666667</v>
      </c>
      <c r="G137" s="193">
        <f t="shared" si="3"/>
        <v>-0.23364744704132343</v>
      </c>
      <c r="H137" s="194">
        <f t="shared" si="4"/>
        <v>0.33364744704132343</v>
      </c>
      <c r="I137" s="194">
        <f t="shared" si="4"/>
        <v>1.8202030025968834</v>
      </c>
      <c r="J137" s="194">
        <f t="shared" si="4"/>
        <v>1.0385474470413234</v>
      </c>
      <c r="K137" s="194">
        <f t="shared" ref="K137:K168" si="5">E137-$G137</f>
        <v>0.2353363359302123</v>
      </c>
    </row>
    <row r="138" spans="1:11">
      <c r="A138" s="191">
        <v>37773</v>
      </c>
      <c r="B138" s="193">
        <v>0.1</v>
      </c>
      <c r="C138" s="193">
        <v>1.3567032967032999</v>
      </c>
      <c r="D138" s="193">
        <v>0.54865934065934097</v>
      </c>
      <c r="E138" s="193">
        <v>1E-3</v>
      </c>
      <c r="F138" s="193">
        <v>100.53516483516501</v>
      </c>
      <c r="G138" s="193">
        <f t="shared" ref="G138:G168" si="6">100*(F138-F134)/F134</f>
        <v>-0.23119117983834789</v>
      </c>
      <c r="H138" s="194">
        <f t="shared" ref="H138:J168" si="7">B138-$G138</f>
        <v>0.33119117983834789</v>
      </c>
      <c r="I138" s="194">
        <f t="shared" si="7"/>
        <v>1.5878944765416478</v>
      </c>
      <c r="J138" s="194">
        <f t="shared" si="7"/>
        <v>0.77985052049768888</v>
      </c>
      <c r="K138" s="194">
        <f t="shared" si="5"/>
        <v>0.23219117983834789</v>
      </c>
    </row>
    <row r="139" spans="1:11">
      <c r="A139" s="191">
        <v>37865</v>
      </c>
      <c r="B139" s="193">
        <v>0.1</v>
      </c>
      <c r="C139" s="193">
        <v>1.5882608695652201</v>
      </c>
      <c r="D139" s="193">
        <v>1.1513913043478301</v>
      </c>
      <c r="E139" s="193">
        <v>1.66304347826087E-3</v>
      </c>
      <c r="F139" s="193">
        <v>100.365217391304</v>
      </c>
      <c r="G139" s="193">
        <f t="shared" si="6"/>
        <v>-0.23230435111461398</v>
      </c>
      <c r="H139" s="194">
        <f t="shared" si="7"/>
        <v>0.33230435111461398</v>
      </c>
      <c r="I139" s="194">
        <f t="shared" si="7"/>
        <v>1.820565220679834</v>
      </c>
      <c r="J139" s="194">
        <f t="shared" si="7"/>
        <v>1.383695655462444</v>
      </c>
      <c r="K139" s="194">
        <f t="shared" si="5"/>
        <v>0.23396739459287486</v>
      </c>
    </row>
    <row r="140" spans="1:11">
      <c r="A140" s="191">
        <v>37956</v>
      </c>
      <c r="B140" s="193">
        <v>0.1</v>
      </c>
      <c r="C140" s="193">
        <v>1.72978260869565</v>
      </c>
      <c r="D140" s="193">
        <v>1.4405760869565201</v>
      </c>
      <c r="E140" s="193">
        <v>1E-3</v>
      </c>
      <c r="F140" s="193">
        <v>100.202173913043</v>
      </c>
      <c r="G140" s="193">
        <f t="shared" si="6"/>
        <v>-0.29634436513134549</v>
      </c>
      <c r="H140" s="194">
        <f t="shared" si="7"/>
        <v>0.39634436513134552</v>
      </c>
      <c r="I140" s="194">
        <f t="shared" si="7"/>
        <v>2.0261269738269956</v>
      </c>
      <c r="J140" s="194">
        <f t="shared" si="7"/>
        <v>1.7369204520878656</v>
      </c>
      <c r="K140" s="194">
        <f t="shared" si="5"/>
        <v>0.29734436513134549</v>
      </c>
    </row>
    <row r="141" spans="1:11">
      <c r="A141" s="191">
        <v>38047</v>
      </c>
      <c r="B141" s="193">
        <v>0.1</v>
      </c>
      <c r="C141" s="193">
        <v>1.6572527472527501</v>
      </c>
      <c r="D141" s="193">
        <v>1.2980879120879101</v>
      </c>
      <c r="E141" s="193">
        <v>6.5934065934065901E-4</v>
      </c>
      <c r="F141" s="193">
        <v>99.968131868131906</v>
      </c>
      <c r="G141" s="193">
        <f t="shared" si="6"/>
        <v>-0.13838718553718365</v>
      </c>
      <c r="H141" s="194">
        <f t="shared" si="7"/>
        <v>0.23838718553718366</v>
      </c>
      <c r="I141" s="194">
        <f t="shared" si="7"/>
        <v>1.7956399327899337</v>
      </c>
      <c r="J141" s="194">
        <f t="shared" si="7"/>
        <v>1.4364750976250937</v>
      </c>
      <c r="K141" s="194">
        <f t="shared" si="5"/>
        <v>0.1390465261965243</v>
      </c>
    </row>
    <row r="142" spans="1:11">
      <c r="A142" s="191">
        <v>38139</v>
      </c>
      <c r="B142" s="193">
        <v>0.1</v>
      </c>
      <c r="C142" s="193">
        <v>1.74285714285714</v>
      </c>
      <c r="D142" s="193">
        <v>1.49208791208791</v>
      </c>
      <c r="E142" s="193">
        <v>6.7032967032967003E-4</v>
      </c>
      <c r="F142" s="193">
        <v>100.232967032967</v>
      </c>
      <c r="G142" s="193">
        <f t="shared" si="6"/>
        <v>-0.30058915474350201</v>
      </c>
      <c r="H142" s="194">
        <f t="shared" si="7"/>
        <v>0.40058915474350199</v>
      </c>
      <c r="I142" s="194">
        <f t="shared" si="7"/>
        <v>2.0434462976006422</v>
      </c>
      <c r="J142" s="194">
        <f t="shared" si="7"/>
        <v>1.792677066831412</v>
      </c>
      <c r="K142" s="194">
        <f t="shared" si="5"/>
        <v>0.30125948441383166</v>
      </c>
    </row>
    <row r="143" spans="1:11">
      <c r="A143" s="191">
        <v>38231</v>
      </c>
      <c r="B143" s="193">
        <v>0.1</v>
      </c>
      <c r="C143" s="193">
        <v>1.77054347826087</v>
      </c>
      <c r="D143" s="193">
        <v>1.7054130434782599</v>
      </c>
      <c r="E143" s="193">
        <v>6.6304347826087002E-4</v>
      </c>
      <c r="F143" s="193">
        <v>100.264130434783</v>
      </c>
      <c r="G143" s="193">
        <f t="shared" si="6"/>
        <v>-0.10071911280467177</v>
      </c>
      <c r="H143" s="194">
        <f t="shared" si="7"/>
        <v>0.20071911280467178</v>
      </c>
      <c r="I143" s="194">
        <f t="shared" si="7"/>
        <v>1.8712625910655418</v>
      </c>
      <c r="J143" s="194">
        <f t="shared" si="7"/>
        <v>1.8061321562829318</v>
      </c>
      <c r="K143" s="194">
        <f t="shared" si="5"/>
        <v>0.10138215628293264</v>
      </c>
    </row>
    <row r="144" spans="1:11">
      <c r="A144" s="191">
        <v>38322</v>
      </c>
      <c r="B144" s="193">
        <v>0.1</v>
      </c>
      <c r="C144" s="193">
        <v>1.6629347826087</v>
      </c>
      <c r="D144" s="193">
        <v>1.50002173913043</v>
      </c>
      <c r="E144" s="193">
        <v>1E-3</v>
      </c>
      <c r="F144" s="193">
        <v>100.698913043478</v>
      </c>
      <c r="G144" s="193">
        <f t="shared" si="6"/>
        <v>0.49573687978674097</v>
      </c>
      <c r="H144" s="194">
        <f t="shared" si="7"/>
        <v>-0.39573687978674099</v>
      </c>
      <c r="I144" s="194">
        <f t="shared" si="7"/>
        <v>1.167197902821959</v>
      </c>
      <c r="J144" s="194">
        <f t="shared" si="7"/>
        <v>1.0042848593436891</v>
      </c>
      <c r="K144" s="194">
        <f t="shared" si="5"/>
        <v>-0.49473687978674097</v>
      </c>
    </row>
    <row r="145" spans="1:11">
      <c r="A145" s="191">
        <v>38412</v>
      </c>
      <c r="B145" s="193">
        <v>0.1</v>
      </c>
      <c r="C145" s="193">
        <v>1.5741111111111099</v>
      </c>
      <c r="D145" s="193">
        <v>1.37896666666667</v>
      </c>
      <c r="E145" s="193">
        <v>1.34444444444444E-3</v>
      </c>
      <c r="F145" s="193">
        <v>100.006666666667</v>
      </c>
      <c r="G145" s="193">
        <f t="shared" si="6"/>
        <v>3.8547082770264647E-2</v>
      </c>
      <c r="H145" s="194">
        <f t="shared" si="7"/>
        <v>6.1452917229735358E-2</v>
      </c>
      <c r="I145" s="194">
        <f t="shared" si="7"/>
        <v>1.5355640283408452</v>
      </c>
      <c r="J145" s="194">
        <f t="shared" si="7"/>
        <v>1.3404195838964053</v>
      </c>
      <c r="K145" s="194">
        <f t="shared" si="5"/>
        <v>-3.7202638325820207E-2</v>
      </c>
    </row>
    <row r="146" spans="1:11">
      <c r="A146" s="191">
        <v>38504</v>
      </c>
      <c r="B146" s="193">
        <v>0.1</v>
      </c>
      <c r="C146" s="193">
        <v>1.5165934065934099</v>
      </c>
      <c r="D146" s="193">
        <v>1.28367032967033</v>
      </c>
      <c r="E146" s="193">
        <v>1E-3</v>
      </c>
      <c r="F146" s="193">
        <v>100.135164835165</v>
      </c>
      <c r="G146" s="193">
        <f t="shared" si="6"/>
        <v>-9.7574880497979494E-2</v>
      </c>
      <c r="H146" s="194">
        <f t="shared" si="7"/>
        <v>0.1975748804979795</v>
      </c>
      <c r="I146" s="194">
        <f t="shared" si="7"/>
        <v>1.6141682870913894</v>
      </c>
      <c r="J146" s="194">
        <f t="shared" si="7"/>
        <v>1.3812452101683095</v>
      </c>
      <c r="K146" s="194">
        <f t="shared" si="5"/>
        <v>9.8574880497979495E-2</v>
      </c>
    </row>
    <row r="147" spans="1:11">
      <c r="A147" s="191">
        <v>38596</v>
      </c>
      <c r="B147" s="193">
        <v>0.1</v>
      </c>
      <c r="C147" s="193">
        <v>1.5229347826087001</v>
      </c>
      <c r="D147" s="193">
        <v>1.29433695652174</v>
      </c>
      <c r="E147" s="193">
        <v>1E-3</v>
      </c>
      <c r="F147" s="193">
        <v>99.964130434782604</v>
      </c>
      <c r="G147" s="193">
        <f t="shared" si="6"/>
        <v>-0.29920969612909637</v>
      </c>
      <c r="H147" s="194">
        <f t="shared" si="7"/>
        <v>0.3992096961290964</v>
      </c>
      <c r="I147" s="194">
        <f t="shared" si="7"/>
        <v>1.8221444787377965</v>
      </c>
      <c r="J147" s="194">
        <f t="shared" si="7"/>
        <v>1.5935466526508364</v>
      </c>
      <c r="K147" s="194">
        <f t="shared" si="5"/>
        <v>0.30020969612909637</v>
      </c>
    </row>
    <row r="148" spans="1:11">
      <c r="A148" s="191">
        <v>38687</v>
      </c>
      <c r="B148" s="193">
        <v>0.1</v>
      </c>
      <c r="C148" s="193">
        <v>1.8127173913043499</v>
      </c>
      <c r="D148" s="193">
        <v>1.4917499999999999</v>
      </c>
      <c r="E148" s="193">
        <v>1E-3</v>
      </c>
      <c r="F148" s="193">
        <v>99.968478260869603</v>
      </c>
      <c r="G148" s="193">
        <f t="shared" si="6"/>
        <v>-0.72536511123315117</v>
      </c>
      <c r="H148" s="194">
        <f t="shared" si="7"/>
        <v>0.82536511123315115</v>
      </c>
      <c r="I148" s="194">
        <f t="shared" si="7"/>
        <v>2.5380825025375011</v>
      </c>
      <c r="J148" s="194">
        <f t="shared" si="7"/>
        <v>2.2171151112331513</v>
      </c>
      <c r="K148" s="194">
        <f t="shared" si="5"/>
        <v>0.72636511123315117</v>
      </c>
    </row>
    <row r="149" spans="1:11">
      <c r="A149" s="191">
        <v>38777</v>
      </c>
      <c r="B149" s="193">
        <v>0.1</v>
      </c>
      <c r="C149" s="193">
        <v>1.9434444444444401</v>
      </c>
      <c r="D149" s="193">
        <v>1.52162222222222</v>
      </c>
      <c r="E149" s="193">
        <v>1.34444444444444E-3</v>
      </c>
      <c r="F149" s="193">
        <v>99.872222222222206</v>
      </c>
      <c r="G149" s="193">
        <f t="shared" si="6"/>
        <v>-0.13443548207932346</v>
      </c>
      <c r="H149" s="194">
        <f t="shared" si="7"/>
        <v>0.23443548207932347</v>
      </c>
      <c r="I149" s="194">
        <f t="shared" si="7"/>
        <v>2.0778799265237637</v>
      </c>
      <c r="J149" s="194">
        <f t="shared" si="7"/>
        <v>1.6560577043015434</v>
      </c>
      <c r="K149" s="194">
        <f t="shared" si="5"/>
        <v>0.13577992652376791</v>
      </c>
    </row>
    <row r="150" spans="1:11">
      <c r="A150" s="191">
        <v>38869</v>
      </c>
      <c r="B150" s="193">
        <v>0.1</v>
      </c>
      <c r="C150" s="193">
        <v>2.42736263736264</v>
      </c>
      <c r="D150" s="193">
        <v>1.9013956043956</v>
      </c>
      <c r="E150" s="193">
        <v>1.9340659340659299E-2</v>
      </c>
      <c r="F150" s="193">
        <v>100.301098901099</v>
      </c>
      <c r="G150" s="193">
        <f t="shared" si="6"/>
        <v>0.16571008417187338</v>
      </c>
      <c r="H150" s="194">
        <f t="shared" si="7"/>
        <v>-6.5710084171873379E-2</v>
      </c>
      <c r="I150" s="194">
        <f t="shared" si="7"/>
        <v>2.2616525531907667</v>
      </c>
      <c r="J150" s="194">
        <f t="shared" si="7"/>
        <v>1.7356855202237265</v>
      </c>
      <c r="K150" s="194">
        <f t="shared" si="5"/>
        <v>-0.1463694248312141</v>
      </c>
    </row>
    <row r="151" spans="1:11">
      <c r="A151" s="191">
        <v>38961</v>
      </c>
      <c r="B151" s="193">
        <v>0.35619565217391302</v>
      </c>
      <c r="C151" s="193">
        <v>2.49489130434783</v>
      </c>
      <c r="D151" s="193">
        <v>1.87871739130435</v>
      </c>
      <c r="E151" s="193">
        <v>0.22157608695652201</v>
      </c>
      <c r="F151" s="193">
        <v>100.564130434783</v>
      </c>
      <c r="G151" s="193">
        <f t="shared" si="6"/>
        <v>0.60021529461693968</v>
      </c>
      <c r="H151" s="194">
        <f t="shared" si="7"/>
        <v>-0.24401964244302665</v>
      </c>
      <c r="I151" s="194">
        <f t="shared" si="7"/>
        <v>1.8946760097308903</v>
      </c>
      <c r="J151" s="194">
        <f t="shared" si="7"/>
        <v>1.2785020966874103</v>
      </c>
      <c r="K151" s="194">
        <f t="shared" si="5"/>
        <v>-0.3786392076604177</v>
      </c>
    </row>
    <row r="152" spans="1:11">
      <c r="A152" s="191">
        <v>39052</v>
      </c>
      <c r="B152" s="193">
        <v>0.4</v>
      </c>
      <c r="C152" s="193">
        <v>2.3301086956521702</v>
      </c>
      <c r="D152" s="193">
        <v>1.70225</v>
      </c>
      <c r="E152" s="193">
        <v>0.25531521739130397</v>
      </c>
      <c r="F152" s="193">
        <v>100.30217391304301</v>
      </c>
      <c r="G152" s="193">
        <f t="shared" si="6"/>
        <v>0.3338008720134949</v>
      </c>
      <c r="H152" s="194">
        <f t="shared" si="7"/>
        <v>6.6199127986505124E-2</v>
      </c>
      <c r="I152" s="194">
        <f t="shared" si="7"/>
        <v>1.9963078236386753</v>
      </c>
      <c r="J152" s="194">
        <f t="shared" si="7"/>
        <v>1.3684491279865052</v>
      </c>
      <c r="K152" s="194">
        <f t="shared" si="5"/>
        <v>-7.8485654622190926E-2</v>
      </c>
    </row>
    <row r="153" spans="1:11">
      <c r="A153" s="191">
        <v>39142</v>
      </c>
      <c r="B153" s="193">
        <v>0.55166666666666697</v>
      </c>
      <c r="C153" s="193">
        <v>2.31622222222222</v>
      </c>
      <c r="D153" s="193">
        <v>1.69824444444444</v>
      </c>
      <c r="E153" s="193">
        <v>0.378355555555556</v>
      </c>
      <c r="F153" s="193">
        <v>99.775555555555499</v>
      </c>
      <c r="G153" s="193">
        <f t="shared" si="6"/>
        <v>-9.6790343216372032E-2</v>
      </c>
      <c r="H153" s="194">
        <f t="shared" si="7"/>
        <v>0.648457009883039</v>
      </c>
      <c r="I153" s="194">
        <f t="shared" si="7"/>
        <v>2.4130125654385921</v>
      </c>
      <c r="J153" s="194">
        <f t="shared" si="7"/>
        <v>1.7950347876608119</v>
      </c>
      <c r="K153" s="194">
        <f t="shared" si="5"/>
        <v>0.47514589877192803</v>
      </c>
    </row>
    <row r="154" spans="1:11">
      <c r="A154" s="191">
        <v>39234</v>
      </c>
      <c r="B154" s="193">
        <v>0.75</v>
      </c>
      <c r="C154" s="193">
        <v>2.29615384615385</v>
      </c>
      <c r="D154" s="193">
        <v>1.7043956043955999</v>
      </c>
      <c r="E154" s="193">
        <v>0.51407692307692299</v>
      </c>
      <c r="F154" s="193">
        <v>100.23516483516499</v>
      </c>
      <c r="G154" s="193">
        <f t="shared" si="6"/>
        <v>-6.5736135153429825E-2</v>
      </c>
      <c r="H154" s="194">
        <f t="shared" si="7"/>
        <v>0.8157361351534298</v>
      </c>
      <c r="I154" s="194">
        <f t="shared" si="7"/>
        <v>2.36188998130728</v>
      </c>
      <c r="J154" s="194">
        <f t="shared" si="7"/>
        <v>1.7701317395490297</v>
      </c>
      <c r="K154" s="194">
        <f t="shared" si="5"/>
        <v>0.57981305823035278</v>
      </c>
    </row>
    <row r="155" spans="1:11">
      <c r="A155" s="191">
        <v>39326</v>
      </c>
      <c r="B155" s="193">
        <v>0.75</v>
      </c>
      <c r="C155" s="193">
        <v>2.4746739130434801</v>
      </c>
      <c r="D155" s="193">
        <v>1.7794456521739099</v>
      </c>
      <c r="E155" s="193">
        <v>0.49786956521739101</v>
      </c>
      <c r="F155" s="193">
        <v>100.43152173913001</v>
      </c>
      <c r="G155" s="193">
        <f t="shared" si="6"/>
        <v>-0.13186480614873797</v>
      </c>
      <c r="H155" s="194">
        <f t="shared" si="7"/>
        <v>0.88186480614873797</v>
      </c>
      <c r="I155" s="194">
        <f t="shared" si="7"/>
        <v>2.6065387191922182</v>
      </c>
      <c r="J155" s="194">
        <f t="shared" si="7"/>
        <v>1.9113104583226479</v>
      </c>
      <c r="K155" s="194">
        <f t="shared" si="5"/>
        <v>0.62973437136612898</v>
      </c>
    </row>
    <row r="156" spans="1:11">
      <c r="A156" s="191">
        <v>39417</v>
      </c>
      <c r="B156" s="193">
        <v>0.75</v>
      </c>
      <c r="C156" s="193">
        <v>2.3104347826086999</v>
      </c>
      <c r="D156" s="193">
        <v>1.6070543478260899</v>
      </c>
      <c r="E156" s="193">
        <v>0.50101086956521701</v>
      </c>
      <c r="F156" s="193">
        <v>100.834782608696</v>
      </c>
      <c r="G156" s="193">
        <f t="shared" si="6"/>
        <v>0.531004139665748</v>
      </c>
      <c r="H156" s="194">
        <f t="shared" si="7"/>
        <v>0.218995860334252</v>
      </c>
      <c r="I156" s="194">
        <f t="shared" si="7"/>
        <v>1.7794306429429518</v>
      </c>
      <c r="J156" s="194">
        <f t="shared" si="7"/>
        <v>1.0760502081603418</v>
      </c>
      <c r="K156" s="194">
        <f t="shared" si="5"/>
        <v>-2.9993270100530989E-2</v>
      </c>
    </row>
    <row r="157" spans="1:11">
      <c r="A157" s="191">
        <v>39508</v>
      </c>
      <c r="B157" s="193">
        <v>0.75</v>
      </c>
      <c r="C157" s="193">
        <v>2.14</v>
      </c>
      <c r="D157" s="193">
        <v>1.4242307692307701</v>
      </c>
      <c r="E157" s="193">
        <v>0.50570329670329695</v>
      </c>
      <c r="F157" s="193">
        <v>100.738461538462</v>
      </c>
      <c r="G157" s="193">
        <f t="shared" si="6"/>
        <v>0.96507203347051784</v>
      </c>
      <c r="H157" s="194">
        <f t="shared" si="7"/>
        <v>-0.21507203347051784</v>
      </c>
      <c r="I157" s="194">
        <f t="shared" si="7"/>
        <v>1.1749279665294823</v>
      </c>
      <c r="J157" s="194">
        <f t="shared" si="7"/>
        <v>0.45915873576025223</v>
      </c>
      <c r="K157" s="194">
        <f t="shared" si="5"/>
        <v>-0.4593687367672209</v>
      </c>
    </row>
    <row r="158" spans="1:11">
      <c r="A158" s="191">
        <v>39600</v>
      </c>
      <c r="B158" s="193">
        <v>0.75</v>
      </c>
      <c r="C158" s="193">
        <v>2.2870329670329701</v>
      </c>
      <c r="D158" s="193">
        <v>1.5960769230769201</v>
      </c>
      <c r="E158" s="193">
        <v>0.50664835164835198</v>
      </c>
      <c r="F158" s="193">
        <v>101.60109890109899</v>
      </c>
      <c r="G158" s="193">
        <f t="shared" si="6"/>
        <v>1.3627294055736368</v>
      </c>
      <c r="H158" s="194">
        <f t="shared" si="7"/>
        <v>-0.61272940557363675</v>
      </c>
      <c r="I158" s="194">
        <f t="shared" si="7"/>
        <v>0.92430356145933334</v>
      </c>
      <c r="J158" s="194">
        <f t="shared" si="7"/>
        <v>0.23334751750328331</v>
      </c>
      <c r="K158" s="194">
        <f t="shared" si="5"/>
        <v>-0.85608105392528477</v>
      </c>
    </row>
    <row r="159" spans="1:11">
      <c r="A159" s="191">
        <v>39692</v>
      </c>
      <c r="B159" s="193">
        <v>0.75</v>
      </c>
      <c r="C159" s="193">
        <v>2.3270652173912998</v>
      </c>
      <c r="D159" s="193">
        <v>1.57395652173913</v>
      </c>
      <c r="E159" s="193">
        <v>0.50072826086956501</v>
      </c>
      <c r="F159" s="193">
        <v>102.59891304347801</v>
      </c>
      <c r="G159" s="193">
        <f t="shared" si="6"/>
        <v>2.1580787254999292</v>
      </c>
      <c r="H159" s="194">
        <f t="shared" si="7"/>
        <v>-1.4080787254999292</v>
      </c>
      <c r="I159" s="194">
        <f t="shared" si="7"/>
        <v>0.1689864918913706</v>
      </c>
      <c r="J159" s="194">
        <f t="shared" si="7"/>
        <v>-0.58412220376079915</v>
      </c>
      <c r="K159" s="194">
        <f t="shared" si="5"/>
        <v>-1.6573504646303641</v>
      </c>
    </row>
    <row r="160" spans="1:11">
      <c r="A160" s="191">
        <v>39783</v>
      </c>
      <c r="B160" s="193">
        <v>0.55391304347826098</v>
      </c>
      <c r="C160" s="193">
        <v>2.37326086956522</v>
      </c>
      <c r="D160" s="193">
        <v>1.4676847826087001</v>
      </c>
      <c r="E160" s="193">
        <v>0.33334782608695701</v>
      </c>
      <c r="F160" s="193">
        <v>101.86847826087001</v>
      </c>
      <c r="G160" s="193">
        <f t="shared" si="6"/>
        <v>1.0251379786134012</v>
      </c>
      <c r="H160" s="194">
        <f t="shared" si="7"/>
        <v>-0.47122493513514019</v>
      </c>
      <c r="I160" s="194">
        <f t="shared" si="7"/>
        <v>1.3481228909518188</v>
      </c>
      <c r="J160" s="194">
        <f t="shared" si="7"/>
        <v>0.44254680399529889</v>
      </c>
      <c r="K160" s="194">
        <f t="shared" si="5"/>
        <v>-0.69179015252644416</v>
      </c>
    </row>
    <row r="161" spans="1:11">
      <c r="A161" s="191">
        <v>39873</v>
      </c>
      <c r="B161" s="193">
        <v>0.3</v>
      </c>
      <c r="C161" s="193">
        <v>2.2637777777777801</v>
      </c>
      <c r="D161" s="193">
        <v>1.2940444444444399</v>
      </c>
      <c r="E161" s="193">
        <v>0.110311111111111</v>
      </c>
      <c r="F161" s="193">
        <v>100.606666666667</v>
      </c>
      <c r="G161" s="193">
        <f t="shared" si="6"/>
        <v>-0.13082875178184994</v>
      </c>
      <c r="H161" s="194">
        <f t="shared" si="7"/>
        <v>0.43082875178184993</v>
      </c>
      <c r="I161" s="194">
        <f t="shared" si="7"/>
        <v>2.3946065295596299</v>
      </c>
      <c r="J161" s="194">
        <f t="shared" si="7"/>
        <v>1.4248731962262897</v>
      </c>
      <c r="K161" s="194">
        <f t="shared" si="5"/>
        <v>0.24113986289296094</v>
      </c>
    </row>
    <row r="162" spans="1:11">
      <c r="A162" s="191">
        <v>39965</v>
      </c>
      <c r="B162" s="193">
        <v>0.3</v>
      </c>
      <c r="C162" s="193">
        <v>2.1796703296703299</v>
      </c>
      <c r="D162" s="193">
        <v>1.4437472527472499</v>
      </c>
      <c r="E162" s="193">
        <v>0.10331868131868099</v>
      </c>
      <c r="F162" s="193">
        <v>100.6</v>
      </c>
      <c r="G162" s="193">
        <f t="shared" si="6"/>
        <v>-0.98532290686490809</v>
      </c>
      <c r="H162" s="194">
        <f t="shared" si="7"/>
        <v>1.2853229068649081</v>
      </c>
      <c r="I162" s="194">
        <f t="shared" si="7"/>
        <v>3.164993236535238</v>
      </c>
      <c r="J162" s="194">
        <f t="shared" si="7"/>
        <v>2.429070159612158</v>
      </c>
      <c r="K162" s="194">
        <f t="shared" si="5"/>
        <v>1.0886415881835891</v>
      </c>
    </row>
    <row r="163" spans="1:11">
      <c r="A163" s="191">
        <v>40057</v>
      </c>
      <c r="B163" s="193">
        <v>0.3</v>
      </c>
      <c r="C163" s="193">
        <v>1.9140217391304299</v>
      </c>
      <c r="D163" s="193">
        <v>1.3788695652173899</v>
      </c>
      <c r="E163" s="193">
        <v>0.103347826086957</v>
      </c>
      <c r="F163" s="193">
        <v>100.298913043478</v>
      </c>
      <c r="G163" s="193">
        <f t="shared" si="6"/>
        <v>-2.2417391488595477</v>
      </c>
      <c r="H163" s="194">
        <f t="shared" si="7"/>
        <v>2.5417391488595475</v>
      </c>
      <c r="I163" s="194">
        <f t="shared" si="7"/>
        <v>4.1557608879899774</v>
      </c>
      <c r="J163" s="194">
        <f t="shared" si="7"/>
        <v>3.6206087140769379</v>
      </c>
      <c r="K163" s="194">
        <f t="shared" si="5"/>
        <v>2.3450869749465046</v>
      </c>
    </row>
    <row r="164" spans="1:11">
      <c r="A164" s="191">
        <v>40148</v>
      </c>
      <c r="B164" s="193">
        <v>0.3</v>
      </c>
      <c r="C164" s="193">
        <v>1.7493478260869599</v>
      </c>
      <c r="D164" s="193">
        <v>1.3132934782608701</v>
      </c>
      <c r="E164" s="193">
        <v>0.103989130434783</v>
      </c>
      <c r="F164" s="193">
        <v>99.8</v>
      </c>
      <c r="G164" s="193">
        <f t="shared" si="6"/>
        <v>-2.0305380979314762</v>
      </c>
      <c r="H164" s="194">
        <f t="shared" si="7"/>
        <v>2.330538097931476</v>
      </c>
      <c r="I164" s="194">
        <f t="shared" si="7"/>
        <v>3.7798859240184361</v>
      </c>
      <c r="J164" s="194">
        <f t="shared" si="7"/>
        <v>3.3438315761923461</v>
      </c>
      <c r="K164" s="194">
        <f t="shared" si="5"/>
        <v>2.1345272283662591</v>
      </c>
    </row>
    <row r="165" spans="1:11">
      <c r="A165" s="191">
        <v>40238</v>
      </c>
      <c r="B165" s="193">
        <v>0.3</v>
      </c>
      <c r="C165" s="193">
        <v>1.63622222222222</v>
      </c>
      <c r="D165" s="193">
        <v>1.33835555555556</v>
      </c>
      <c r="E165" s="193">
        <v>9.7900000000000001E-2</v>
      </c>
      <c r="F165" s="193">
        <v>99.437777777777796</v>
      </c>
      <c r="G165" s="193">
        <f t="shared" si="6"/>
        <v>-1.1618403905200407</v>
      </c>
      <c r="H165" s="194">
        <f t="shared" si="7"/>
        <v>1.4618403905200408</v>
      </c>
      <c r="I165" s="194">
        <f t="shared" si="7"/>
        <v>2.7980626127422608</v>
      </c>
      <c r="J165" s="194">
        <f t="shared" si="7"/>
        <v>2.5001959460756007</v>
      </c>
      <c r="K165" s="194">
        <f t="shared" si="5"/>
        <v>1.2597403905200408</v>
      </c>
    </row>
    <row r="166" spans="1:11">
      <c r="A166" s="191">
        <v>40330</v>
      </c>
      <c r="B166" s="193">
        <v>0.3</v>
      </c>
      <c r="C166" s="193">
        <v>1.5870329670329699</v>
      </c>
      <c r="D166" s="193">
        <v>1.3335274725274699</v>
      </c>
      <c r="E166" s="193">
        <v>9.2978021978022005E-2</v>
      </c>
      <c r="F166" s="193">
        <v>99.667032967032995</v>
      </c>
      <c r="G166" s="193">
        <f t="shared" si="6"/>
        <v>-0.92740261726341899</v>
      </c>
      <c r="H166" s="194">
        <f t="shared" si="7"/>
        <v>1.2274026172634189</v>
      </c>
      <c r="I166" s="194">
        <f t="shared" si="7"/>
        <v>2.5144355842963888</v>
      </c>
      <c r="J166" s="194">
        <f t="shared" si="7"/>
        <v>2.2609300897908891</v>
      </c>
      <c r="K166" s="194">
        <f t="shared" si="5"/>
        <v>1.020380639241441</v>
      </c>
    </row>
    <row r="167" spans="1:11">
      <c r="A167" s="191">
        <v>40422</v>
      </c>
      <c r="B167" s="193">
        <v>0.3</v>
      </c>
      <c r="C167" s="193">
        <v>1.43326086956522</v>
      </c>
      <c r="D167" s="193">
        <v>1.07528260869565</v>
      </c>
      <c r="E167" s="193">
        <v>9.3358695652173904E-2</v>
      </c>
      <c r="F167" s="193">
        <v>99.496739130434804</v>
      </c>
      <c r="G167" s="193">
        <f t="shared" si="6"/>
        <v>-0.79978325656975102</v>
      </c>
      <c r="H167" s="194">
        <f t="shared" si="7"/>
        <v>1.099783256569751</v>
      </c>
      <c r="I167" s="194">
        <f t="shared" si="7"/>
        <v>2.2330441261349709</v>
      </c>
      <c r="J167" s="194">
        <f t="shared" si="7"/>
        <v>1.8750658652654009</v>
      </c>
      <c r="K167" s="194">
        <f t="shared" si="5"/>
        <v>0.89314195222192494</v>
      </c>
    </row>
    <row r="168" spans="1:11">
      <c r="A168" s="191">
        <v>40513</v>
      </c>
      <c r="B168" s="193">
        <v>0.3</v>
      </c>
      <c r="C168" s="193">
        <v>1.41380434782609</v>
      </c>
      <c r="D168" s="193">
        <v>0.999</v>
      </c>
      <c r="E168" s="193">
        <v>8.9652173913043504E-2</v>
      </c>
      <c r="F168" s="193">
        <v>99.9</v>
      </c>
      <c r="G168" s="193">
        <f t="shared" si="6"/>
        <v>0.10020040080161176</v>
      </c>
      <c r="H168" s="194">
        <f t="shared" si="7"/>
        <v>0.19979959919838824</v>
      </c>
      <c r="I168" s="194">
        <f t="shared" si="7"/>
        <v>1.3136039470244782</v>
      </c>
      <c r="J168" s="194">
        <f t="shared" si="7"/>
        <v>0.89879959919838825</v>
      </c>
      <c r="K168" s="194">
        <f t="shared" si="5"/>
        <v>-1.0548226888568255E-2</v>
      </c>
    </row>
  </sheetData>
  <phoneticPr fontId="4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workbookViewId="0">
      <selection activeCell="H2" sqref="H2"/>
    </sheetView>
  </sheetViews>
  <sheetFormatPr defaultRowHeight="13.5"/>
  <cols>
    <col min="1" max="1" width="10.5" bestFit="1" customWidth="1"/>
    <col min="2" max="3" width="9.25" bestFit="1" customWidth="1"/>
    <col min="4" max="4" width="10.25" bestFit="1" customWidth="1"/>
    <col min="5" max="5" width="9.25" bestFit="1" customWidth="1"/>
  </cols>
  <sheetData>
    <row r="1" spans="1:18">
      <c r="A1" t="s">
        <v>377</v>
      </c>
      <c r="F1" t="s">
        <v>391</v>
      </c>
      <c r="R1" t="s">
        <v>377</v>
      </c>
    </row>
    <row r="2" spans="1:18">
      <c r="B2" t="s">
        <v>213</v>
      </c>
      <c r="E2" t="s">
        <v>383</v>
      </c>
      <c r="F2" t="s">
        <v>17</v>
      </c>
      <c r="G2" t="s">
        <v>21</v>
      </c>
      <c r="H2" t="s">
        <v>387</v>
      </c>
      <c r="K2" t="s">
        <v>330</v>
      </c>
    </row>
    <row r="3" spans="1:18">
      <c r="B3" t="s">
        <v>378</v>
      </c>
      <c r="C3" t="s">
        <v>379</v>
      </c>
      <c r="D3" t="s">
        <v>380</v>
      </c>
      <c r="E3" t="s">
        <v>381</v>
      </c>
      <c r="F3" t="s">
        <v>382</v>
      </c>
      <c r="G3" t="s">
        <v>375</v>
      </c>
      <c r="H3" t="s">
        <v>384</v>
      </c>
      <c r="I3" t="s">
        <v>385</v>
      </c>
      <c r="J3" t="s">
        <v>386</v>
      </c>
      <c r="K3" t="s">
        <v>388</v>
      </c>
      <c r="L3" t="s">
        <v>389</v>
      </c>
      <c r="M3" t="s">
        <v>390</v>
      </c>
    </row>
    <row r="4" spans="1:18">
      <c r="A4" s="215">
        <v>37773</v>
      </c>
      <c r="B4" s="218">
        <v>4312779.8681318704</v>
      </c>
      <c r="C4" s="218">
        <v>6771814.4725274704</v>
      </c>
      <c r="D4" s="218">
        <v>10127098.637362599</v>
      </c>
      <c r="E4" s="218">
        <v>1017752.85714286</v>
      </c>
      <c r="F4" s="218">
        <v>122109.6</v>
      </c>
      <c r="G4">
        <v>97.5</v>
      </c>
      <c r="H4" s="217">
        <f>B4/($F4*10)</f>
        <v>3.5318925523725166</v>
      </c>
      <c r="I4" s="217">
        <f t="shared" ref="I4:J4" si="0">C4/($F4*10)</f>
        <v>5.5456855747029472</v>
      </c>
      <c r="J4" s="217">
        <f t="shared" si="0"/>
        <v>8.2934500132361411</v>
      </c>
      <c r="K4" s="217">
        <f>B4/$E4</f>
        <v>4.2375512265710045</v>
      </c>
      <c r="L4" s="217">
        <f t="shared" ref="L4:M4" si="1">C4/$E4</f>
        <v>6.6536924214961202</v>
      </c>
      <c r="M4" s="217">
        <f t="shared" si="1"/>
        <v>9.9504497248894275</v>
      </c>
    </row>
    <row r="5" spans="1:18">
      <c r="A5" s="215">
        <v>37865</v>
      </c>
      <c r="B5" s="218">
        <v>4321045.9456521701</v>
      </c>
      <c r="C5" s="218">
        <v>6796585.4673913</v>
      </c>
      <c r="D5" s="218">
        <v>10160289.793478301</v>
      </c>
      <c r="E5" s="218">
        <v>1046936.44565217</v>
      </c>
      <c r="F5" s="218">
        <v>120164.9</v>
      </c>
      <c r="G5">
        <v>93.9</v>
      </c>
      <c r="H5" s="217">
        <f t="shared" ref="H5:H34" si="2">B5/($F5*10)</f>
        <v>3.5959302139411511</v>
      </c>
      <c r="I5" s="217">
        <f t="shared" ref="I5:I34" si="3">C5/($F5*10)</f>
        <v>5.656048869005259</v>
      </c>
      <c r="J5" s="217">
        <f t="shared" ref="J5:J34" si="4">D5/($F5*10)</f>
        <v>8.4552891846773068</v>
      </c>
      <c r="K5" s="217">
        <f t="shared" ref="K5:K34" si="5">B5/$E5</f>
        <v>4.1273240258251329</v>
      </c>
      <c r="L5" s="217">
        <f t="shared" ref="L5:L34" si="6">C5/$E5</f>
        <v>6.4918797082830473</v>
      </c>
      <c r="M5" s="217">
        <f t="shared" ref="M5:M34" si="7">D5/$E5</f>
        <v>9.7047818286134202</v>
      </c>
    </row>
    <row r="6" spans="1:18">
      <c r="A6" s="215">
        <v>37956</v>
      </c>
      <c r="B6" s="218">
        <v>4346340.6630434804</v>
      </c>
      <c r="C6" s="218">
        <v>6779857.7717391299</v>
      </c>
      <c r="D6" s="218">
        <v>10134693.402173899</v>
      </c>
      <c r="E6" s="218">
        <v>1053315.7391304299</v>
      </c>
      <c r="F6" s="218">
        <v>130171.4</v>
      </c>
      <c r="G6">
        <v>96.7</v>
      </c>
      <c r="H6" s="217">
        <f t="shared" si="2"/>
        <v>3.3389367119378606</v>
      </c>
      <c r="I6" s="217">
        <f t="shared" si="3"/>
        <v>5.2084081232429931</v>
      </c>
      <c r="J6" s="217">
        <f t="shared" si="4"/>
        <v>7.7856529177483678</v>
      </c>
      <c r="K6" s="217">
        <f t="shared" si="5"/>
        <v>4.1263417051297679</v>
      </c>
      <c r="L6" s="217">
        <f t="shared" si="6"/>
        <v>6.4366813481172089</v>
      </c>
      <c r="M6" s="217">
        <f t="shared" si="7"/>
        <v>9.6217050839291982</v>
      </c>
    </row>
    <row r="7" spans="1:18">
      <c r="A7" s="215">
        <v>38047</v>
      </c>
      <c r="B7" s="218">
        <v>4408562.0769230798</v>
      </c>
      <c r="C7" s="218">
        <v>6819397.57142857</v>
      </c>
      <c r="D7" s="218">
        <v>10180570.802197799</v>
      </c>
      <c r="E7" s="218">
        <v>1070837.3076923101</v>
      </c>
      <c r="F7" s="218">
        <v>121301.6</v>
      </c>
      <c r="G7">
        <v>93.4</v>
      </c>
      <c r="H7" s="217">
        <f t="shared" si="2"/>
        <v>3.6343808135449818</v>
      </c>
      <c r="I7" s="217">
        <f t="shared" si="3"/>
        <v>5.6218529445848775</v>
      </c>
      <c r="J7" s="217">
        <f t="shared" si="4"/>
        <v>8.3927753650387125</v>
      </c>
      <c r="K7" s="217">
        <f t="shared" si="5"/>
        <v>4.1169298503651106</v>
      </c>
      <c r="L7" s="217">
        <f t="shared" si="6"/>
        <v>6.3682853804604527</v>
      </c>
      <c r="M7" s="217">
        <f t="shared" si="7"/>
        <v>9.5071125455436984</v>
      </c>
    </row>
    <row r="8" spans="1:18">
      <c r="A8" s="215">
        <v>38139</v>
      </c>
      <c r="B8" s="218">
        <v>4492514.1208791202</v>
      </c>
      <c r="C8" s="218">
        <v>6896923.5054945098</v>
      </c>
      <c r="D8" s="218">
        <v>10243693.274725299</v>
      </c>
      <c r="E8" s="218">
        <v>1081105.72527473</v>
      </c>
      <c r="F8" s="218">
        <v>124051.7</v>
      </c>
      <c r="G8">
        <v>96</v>
      </c>
      <c r="H8" s="217">
        <f t="shared" si="2"/>
        <v>3.6214853330338239</v>
      </c>
      <c r="I8" s="217">
        <f t="shared" si="3"/>
        <v>5.5597170417612256</v>
      </c>
      <c r="J8" s="217">
        <f t="shared" si="4"/>
        <v>8.257600077004426</v>
      </c>
      <c r="K8" s="217">
        <f t="shared" si="5"/>
        <v>4.1554808339743872</v>
      </c>
      <c r="L8" s="217">
        <f t="shared" si="6"/>
        <v>6.3795088160705715</v>
      </c>
      <c r="M8" s="217">
        <f t="shared" si="7"/>
        <v>9.4752002836005484</v>
      </c>
    </row>
    <row r="9" spans="1:18">
      <c r="A9" s="215">
        <v>38231</v>
      </c>
      <c r="B9" s="218">
        <v>4502213.2608695701</v>
      </c>
      <c r="C9" s="218">
        <v>6926487.8586956495</v>
      </c>
      <c r="D9" s="218">
        <v>10274769.608695701</v>
      </c>
      <c r="E9" s="218">
        <v>1094484.81521739</v>
      </c>
      <c r="F9" s="218">
        <v>122115.9</v>
      </c>
      <c r="G9">
        <v>92.8</v>
      </c>
      <c r="H9" s="217">
        <f t="shared" si="2"/>
        <v>3.6868362439858937</v>
      </c>
      <c r="I9" s="217">
        <f t="shared" si="3"/>
        <v>5.6720606069280493</v>
      </c>
      <c r="J9" s="217">
        <f t="shared" si="4"/>
        <v>8.4139490506115102</v>
      </c>
      <c r="K9" s="217">
        <f t="shared" si="5"/>
        <v>4.1135456593569337</v>
      </c>
      <c r="L9" s="217">
        <f t="shared" si="6"/>
        <v>6.3285371915551787</v>
      </c>
      <c r="M9" s="217">
        <f t="shared" si="7"/>
        <v>9.3877680766680118</v>
      </c>
    </row>
    <row r="10" spans="1:18">
      <c r="A10" s="215">
        <v>38322</v>
      </c>
      <c r="B10" s="218">
        <v>4536710.1086956495</v>
      </c>
      <c r="C10" s="218">
        <v>6915524.7065217402</v>
      </c>
      <c r="D10" s="218">
        <v>10239985.3804348</v>
      </c>
      <c r="E10" s="218">
        <v>1098874.1195652201</v>
      </c>
      <c r="F10" s="218">
        <v>130859.2</v>
      </c>
      <c r="G10">
        <v>96.4</v>
      </c>
      <c r="H10" s="217">
        <f t="shared" si="2"/>
        <v>3.4668637044209727</v>
      </c>
      <c r="I10" s="217">
        <f t="shared" si="3"/>
        <v>5.2847065445316339</v>
      </c>
      <c r="J10" s="217">
        <f t="shared" si="4"/>
        <v>7.8251933226206489</v>
      </c>
      <c r="K10" s="217">
        <f t="shared" si="5"/>
        <v>4.1285075587098561</v>
      </c>
      <c r="L10" s="217">
        <f t="shared" si="6"/>
        <v>6.2932819905322122</v>
      </c>
      <c r="M10" s="217">
        <f t="shared" si="7"/>
        <v>9.3186154793474856</v>
      </c>
    </row>
    <row r="11" spans="1:18">
      <c r="A11" s="215">
        <v>38412</v>
      </c>
      <c r="B11" s="218">
        <v>4604249.8777777804</v>
      </c>
      <c r="C11" s="218">
        <v>6951469.3444444397</v>
      </c>
      <c r="D11" s="218">
        <v>10264755.322222199</v>
      </c>
      <c r="E11" s="218">
        <v>1097410.01111111</v>
      </c>
      <c r="F11" s="218">
        <v>121463.8</v>
      </c>
      <c r="G11">
        <v>92.6</v>
      </c>
      <c r="H11" s="217">
        <f t="shared" si="2"/>
        <v>3.7906354632226065</v>
      </c>
      <c r="I11" s="217">
        <f t="shared" si="3"/>
        <v>5.723079093890064</v>
      </c>
      <c r="J11" s="217">
        <f t="shared" si="4"/>
        <v>8.4508761641099639</v>
      </c>
      <c r="K11" s="217">
        <f t="shared" si="5"/>
        <v>4.1955603021299686</v>
      </c>
      <c r="L11" s="217">
        <f t="shared" si="6"/>
        <v>6.3344322304898499</v>
      </c>
      <c r="M11" s="217">
        <f t="shared" si="7"/>
        <v>9.3536191745046136</v>
      </c>
    </row>
    <row r="12" spans="1:18">
      <c r="A12" s="215">
        <v>38504</v>
      </c>
      <c r="B12" s="218">
        <v>4693638.9780219803</v>
      </c>
      <c r="C12" s="218">
        <v>7008387.3406593399</v>
      </c>
      <c r="D12" s="218">
        <v>10284939.2857143</v>
      </c>
      <c r="E12" s="218">
        <v>1107330.67032967</v>
      </c>
      <c r="F12" s="218">
        <v>125235.1</v>
      </c>
      <c r="G12">
        <v>95</v>
      </c>
      <c r="H12" s="217">
        <f t="shared" si="2"/>
        <v>3.7478622031858322</v>
      </c>
      <c r="I12" s="217">
        <f t="shared" si="3"/>
        <v>5.596184568590866</v>
      </c>
      <c r="J12" s="217">
        <f t="shared" si="4"/>
        <v>8.212505348511959</v>
      </c>
      <c r="K12" s="217">
        <f t="shared" si="5"/>
        <v>4.2386968082665035</v>
      </c>
      <c r="L12" s="217">
        <f t="shared" si="6"/>
        <v>6.3290826565589766</v>
      </c>
      <c r="M12" s="217">
        <f t="shared" si="7"/>
        <v>9.2880469775593859</v>
      </c>
    </row>
    <row r="13" spans="1:18">
      <c r="A13" s="215">
        <v>38596</v>
      </c>
      <c r="B13" s="218">
        <v>4710567.1086956495</v>
      </c>
      <c r="C13" s="218">
        <v>7046849.8369565196</v>
      </c>
      <c r="D13" s="218">
        <v>10309152.8695652</v>
      </c>
      <c r="E13" s="218">
        <v>1108854.3695652201</v>
      </c>
      <c r="F13" s="218">
        <v>122846.6</v>
      </c>
      <c r="G13">
        <v>91.5</v>
      </c>
      <c r="H13" s="217">
        <f t="shared" si="2"/>
        <v>3.8345115849324682</v>
      </c>
      <c r="I13" s="217">
        <f t="shared" si="3"/>
        <v>5.7363002614289034</v>
      </c>
      <c r="J13" s="217">
        <f t="shared" si="4"/>
        <v>8.3918910816947321</v>
      </c>
      <c r="K13" s="217">
        <f t="shared" si="5"/>
        <v>4.2481386537193835</v>
      </c>
      <c r="L13" s="217">
        <f t="shared" si="6"/>
        <v>6.355072433650216</v>
      </c>
      <c r="M13" s="217">
        <f t="shared" si="7"/>
        <v>9.2971206612166775</v>
      </c>
    </row>
    <row r="14" spans="1:18">
      <c r="A14" s="215">
        <v>38687</v>
      </c>
      <c r="B14" s="218">
        <v>4766932.3260869598</v>
      </c>
      <c r="C14" s="218">
        <v>7049361.1956521701</v>
      </c>
      <c r="D14" s="218">
        <v>10282655.5543478</v>
      </c>
      <c r="E14" s="218">
        <v>1117753.79347826</v>
      </c>
      <c r="F14" s="218">
        <v>132189</v>
      </c>
      <c r="G14">
        <v>94.8</v>
      </c>
      <c r="H14" s="217">
        <f t="shared" si="2"/>
        <v>3.6061490185166387</v>
      </c>
      <c r="I14" s="217">
        <f t="shared" si="3"/>
        <v>5.3327895631649911</v>
      </c>
      <c r="J14" s="217">
        <f t="shared" si="4"/>
        <v>7.7787528117678475</v>
      </c>
      <c r="K14" s="217">
        <f t="shared" si="5"/>
        <v>4.2647426954849115</v>
      </c>
      <c r="L14" s="217">
        <f t="shared" si="6"/>
        <v>6.3067208868204823</v>
      </c>
      <c r="M14" s="217">
        <f t="shared" si="7"/>
        <v>9.1993922224588669</v>
      </c>
    </row>
    <row r="15" spans="1:18">
      <c r="A15" s="215">
        <v>38777</v>
      </c>
      <c r="B15" s="218">
        <v>4825867.13333333</v>
      </c>
      <c r="C15" s="218">
        <v>7063107.6111111101</v>
      </c>
      <c r="D15" s="218">
        <v>10272353.133333299</v>
      </c>
      <c r="E15" s="218">
        <v>1106635.9444444401</v>
      </c>
      <c r="F15" s="218">
        <v>122916</v>
      </c>
      <c r="G15">
        <v>91.4</v>
      </c>
      <c r="H15" s="217">
        <f t="shared" si="2"/>
        <v>3.9261504875958622</v>
      </c>
      <c r="I15" s="217">
        <f t="shared" si="3"/>
        <v>5.7462882058569349</v>
      </c>
      <c r="J15" s="217">
        <f t="shared" si="4"/>
        <v>8.3572139781096837</v>
      </c>
      <c r="K15" s="217">
        <f t="shared" si="5"/>
        <v>4.3608443748463639</v>
      </c>
      <c r="L15" s="217">
        <f t="shared" si="6"/>
        <v>6.3825033395756661</v>
      </c>
      <c r="M15" s="217">
        <f t="shared" si="7"/>
        <v>9.2825044992463965</v>
      </c>
    </row>
    <row r="16" spans="1:18">
      <c r="A16" s="215">
        <v>38869</v>
      </c>
      <c r="B16" s="218">
        <v>4889814.9560439596</v>
      </c>
      <c r="C16" s="218">
        <v>7102618.7692307699</v>
      </c>
      <c r="D16" s="218">
        <v>10278317.4505495</v>
      </c>
      <c r="E16" s="218">
        <v>964122.527472527</v>
      </c>
      <c r="F16" s="218">
        <v>126303.5</v>
      </c>
      <c r="G16">
        <v>93.9</v>
      </c>
      <c r="H16" s="217">
        <f t="shared" si="2"/>
        <v>3.8714801696263046</v>
      </c>
      <c r="I16" s="217">
        <f t="shared" si="3"/>
        <v>5.6234536408181643</v>
      </c>
      <c r="J16" s="217">
        <f t="shared" si="4"/>
        <v>8.1377930544676111</v>
      </c>
      <c r="K16" s="217">
        <f t="shared" si="5"/>
        <v>5.0717775144853636</v>
      </c>
      <c r="L16" s="217">
        <f t="shared" si="6"/>
        <v>7.3669254341048074</v>
      </c>
      <c r="M16" s="217">
        <f t="shared" si="7"/>
        <v>10.660800010030243</v>
      </c>
    </row>
    <row r="17" spans="1:13">
      <c r="A17" s="215">
        <v>38961</v>
      </c>
      <c r="B17" s="218">
        <v>4822760.9021739103</v>
      </c>
      <c r="C17" s="218">
        <v>7080040.6630434804</v>
      </c>
      <c r="D17" s="218">
        <v>10239798.9891304</v>
      </c>
      <c r="E17" s="218">
        <v>889339.93478260899</v>
      </c>
      <c r="F17" s="218">
        <v>123948.1</v>
      </c>
      <c r="G17">
        <v>90.8</v>
      </c>
      <c r="H17" s="217">
        <f t="shared" si="2"/>
        <v>3.8909518598299693</v>
      </c>
      <c r="I17" s="217">
        <f t="shared" si="3"/>
        <v>5.7121010027934922</v>
      </c>
      <c r="J17" s="217">
        <f t="shared" si="4"/>
        <v>8.2613601895716027</v>
      </c>
      <c r="K17" s="217">
        <f t="shared" si="5"/>
        <v>5.4228543142536267</v>
      </c>
      <c r="L17" s="217">
        <f t="shared" si="6"/>
        <v>7.9610061194138675</v>
      </c>
      <c r="M17" s="217">
        <f t="shared" si="7"/>
        <v>11.513931387364748</v>
      </c>
    </row>
    <row r="18" spans="1:13">
      <c r="A18" s="215">
        <v>39052</v>
      </c>
      <c r="B18" s="218">
        <v>4792831.2173913</v>
      </c>
      <c r="C18" s="218">
        <v>7092132.6304347804</v>
      </c>
      <c r="D18" s="218">
        <v>10218607.076087</v>
      </c>
      <c r="E18" s="218">
        <v>881430.67391304404</v>
      </c>
      <c r="F18" s="218">
        <v>134197.1</v>
      </c>
      <c r="G18">
        <v>94.4</v>
      </c>
      <c r="H18" s="217">
        <f t="shared" si="2"/>
        <v>3.5714864310713867</v>
      </c>
      <c r="I18" s="217">
        <f t="shared" si="3"/>
        <v>5.2848628103250963</v>
      </c>
      <c r="J18" s="217">
        <f t="shared" si="4"/>
        <v>7.61462585710645</v>
      </c>
      <c r="K18" s="217">
        <f t="shared" si="5"/>
        <v>5.4375589132993207</v>
      </c>
      <c r="L18" s="217">
        <f t="shared" si="6"/>
        <v>8.0461604529256974</v>
      </c>
      <c r="M18" s="217">
        <f t="shared" si="7"/>
        <v>11.593205658162853</v>
      </c>
    </row>
    <row r="19" spans="1:13">
      <c r="A19" s="215">
        <v>39142</v>
      </c>
      <c r="B19" s="218">
        <v>4826038.7</v>
      </c>
      <c r="C19" s="218">
        <v>7133687.52222222</v>
      </c>
      <c r="D19" s="218">
        <v>10238671.5666667</v>
      </c>
      <c r="E19" s="218">
        <v>880660.54444444505</v>
      </c>
      <c r="F19" s="218">
        <v>126488.9</v>
      </c>
      <c r="G19">
        <v>90.8</v>
      </c>
      <c r="H19" s="217">
        <f t="shared" si="2"/>
        <v>3.8153851444672222</v>
      </c>
      <c r="I19" s="217">
        <f t="shared" si="3"/>
        <v>5.6397735471035162</v>
      </c>
      <c r="J19" s="217">
        <f t="shared" si="4"/>
        <v>8.0945217854425966</v>
      </c>
      <c r="K19" s="217">
        <f t="shared" si="5"/>
        <v>5.4800214798364255</v>
      </c>
      <c r="L19" s="217">
        <f t="shared" si="6"/>
        <v>8.1003827947378149</v>
      </c>
      <c r="M19" s="217">
        <f t="shared" si="7"/>
        <v>11.626127264649574</v>
      </c>
    </row>
    <row r="20" spans="1:13">
      <c r="A20" s="215">
        <v>39234</v>
      </c>
      <c r="B20" s="218">
        <v>4873556.2857142901</v>
      </c>
      <c r="C20" s="218">
        <v>7207370.6813186798</v>
      </c>
      <c r="D20" s="218">
        <v>10285317.8901099</v>
      </c>
      <c r="E20" s="218">
        <v>890414.15384615399</v>
      </c>
      <c r="F20" s="218">
        <v>128475.2</v>
      </c>
      <c r="G20">
        <v>93.3</v>
      </c>
      <c r="H20" s="217">
        <f t="shared" si="2"/>
        <v>3.793382914145524</v>
      </c>
      <c r="I20" s="217">
        <f t="shared" si="3"/>
        <v>5.609931474182317</v>
      </c>
      <c r="J20" s="217">
        <f t="shared" si="4"/>
        <v>8.0056835016484893</v>
      </c>
      <c r="K20" s="217">
        <f t="shared" si="5"/>
        <v>5.4733589584834297</v>
      </c>
      <c r="L20" s="217">
        <f t="shared" si="6"/>
        <v>8.0944026441924368</v>
      </c>
      <c r="M20" s="217">
        <f t="shared" si="7"/>
        <v>11.551161721410597</v>
      </c>
    </row>
    <row r="21" spans="1:13">
      <c r="A21" s="215">
        <v>39326</v>
      </c>
      <c r="B21" s="218">
        <v>4803534.4456521701</v>
      </c>
      <c r="C21" s="218">
        <v>7209708.4782608701</v>
      </c>
      <c r="D21" s="218">
        <v>10274310.152173899</v>
      </c>
      <c r="E21" s="218">
        <v>886949.20652173902</v>
      </c>
      <c r="F21" s="218">
        <v>125455.1</v>
      </c>
      <c r="G21">
        <v>90.4</v>
      </c>
      <c r="H21" s="217">
        <f t="shared" si="2"/>
        <v>3.8288873434815884</v>
      </c>
      <c r="I21" s="217">
        <f t="shared" si="3"/>
        <v>5.7468436741598152</v>
      </c>
      <c r="J21" s="217">
        <f t="shared" si="4"/>
        <v>8.1896313120581787</v>
      </c>
      <c r="K21" s="217">
        <f t="shared" si="5"/>
        <v>5.4157942871268991</v>
      </c>
      <c r="L21" s="217">
        <f t="shared" si="6"/>
        <v>8.1286599336781311</v>
      </c>
      <c r="M21" s="217">
        <f t="shared" si="7"/>
        <v>11.583876592511588</v>
      </c>
    </row>
    <row r="22" spans="1:13">
      <c r="A22" s="215">
        <v>39417</v>
      </c>
      <c r="B22" s="218">
        <v>4812380.4891304299</v>
      </c>
      <c r="C22" s="218">
        <v>7233179.2282608701</v>
      </c>
      <c r="D22" s="218">
        <v>10282365.3804348</v>
      </c>
      <c r="E22" s="218">
        <v>887910.81521739101</v>
      </c>
      <c r="F22" s="218">
        <v>135101.20000000001</v>
      </c>
      <c r="G22">
        <v>93.2</v>
      </c>
      <c r="H22" s="217">
        <f t="shared" si="2"/>
        <v>3.5620560654756805</v>
      </c>
      <c r="I22" s="217">
        <f t="shared" si="3"/>
        <v>5.3538970995526833</v>
      </c>
      <c r="J22" s="217">
        <f t="shared" si="4"/>
        <v>7.6108616210920408</v>
      </c>
      <c r="K22" s="217">
        <f t="shared" si="5"/>
        <v>5.4198917353565452</v>
      </c>
      <c r="L22" s="217">
        <f t="shared" si="6"/>
        <v>8.1462902628232321</v>
      </c>
      <c r="M22" s="217">
        <f t="shared" si="7"/>
        <v>11.580403351565579</v>
      </c>
    </row>
    <row r="23" spans="1:13">
      <c r="A23" s="215">
        <v>39508</v>
      </c>
      <c r="B23" s="218">
        <v>4826657.7582417596</v>
      </c>
      <c r="C23" s="218">
        <v>7293764.7032966996</v>
      </c>
      <c r="D23" s="218">
        <v>10318636.1648352</v>
      </c>
      <c r="E23" s="218">
        <v>880490.32967033004</v>
      </c>
      <c r="F23" s="218">
        <v>126772.8</v>
      </c>
      <c r="G23">
        <v>89.8</v>
      </c>
      <c r="H23" s="217">
        <f t="shared" si="2"/>
        <v>3.8073291417731245</v>
      </c>
      <c r="I23" s="217">
        <f t="shared" si="3"/>
        <v>5.7534145363174902</v>
      </c>
      <c r="J23" s="217">
        <f t="shared" si="4"/>
        <v>8.1394716885918736</v>
      </c>
      <c r="K23" s="217">
        <f t="shared" si="5"/>
        <v>5.4817839510502511</v>
      </c>
      <c r="L23" s="217">
        <f t="shared" si="6"/>
        <v>8.2837533332451301</v>
      </c>
      <c r="M23" s="217">
        <f t="shared" si="7"/>
        <v>11.719193064503804</v>
      </c>
    </row>
    <row r="24" spans="1:13">
      <c r="A24" s="215">
        <v>39600</v>
      </c>
      <c r="B24" s="218">
        <v>4844142.8131868104</v>
      </c>
      <c r="C24" s="218">
        <v>7355436.7582417596</v>
      </c>
      <c r="D24" s="218">
        <v>10355473.6483516</v>
      </c>
      <c r="E24" s="218">
        <v>878787.18681318697</v>
      </c>
      <c r="F24" s="218">
        <v>126242.7</v>
      </c>
      <c r="G24">
        <v>92</v>
      </c>
      <c r="H24" s="217">
        <f t="shared" si="2"/>
        <v>3.8371666743398314</v>
      </c>
      <c r="I24" s="217">
        <f t="shared" si="3"/>
        <v>5.826425415680875</v>
      </c>
      <c r="J24" s="217">
        <f t="shared" si="4"/>
        <v>8.202829667261236</v>
      </c>
      <c r="K24" s="217">
        <f t="shared" si="5"/>
        <v>5.5123047830880365</v>
      </c>
      <c r="L24" s="217">
        <f t="shared" si="6"/>
        <v>8.3699863500688281</v>
      </c>
      <c r="M24" s="217">
        <f t="shared" si="7"/>
        <v>11.783824120040308</v>
      </c>
    </row>
    <row r="25" spans="1:13">
      <c r="A25" s="215">
        <v>39692</v>
      </c>
      <c r="B25" s="218">
        <v>4779238.4130434804</v>
      </c>
      <c r="C25" s="218">
        <v>7370484.7173913</v>
      </c>
      <c r="D25" s="218">
        <v>10365870.532608701</v>
      </c>
      <c r="E25" s="218">
        <v>887831.40217391297</v>
      </c>
      <c r="F25" s="218">
        <v>121978.2</v>
      </c>
      <c r="G25">
        <v>88.8</v>
      </c>
      <c r="H25" s="217">
        <f t="shared" si="2"/>
        <v>3.9181086563365262</v>
      </c>
      <c r="I25" s="217">
        <f t="shared" si="3"/>
        <v>6.0424606342701397</v>
      </c>
      <c r="J25" s="217">
        <f t="shared" si="4"/>
        <v>8.498133709637214</v>
      </c>
      <c r="K25" s="217">
        <f t="shared" si="5"/>
        <v>5.3830472782796424</v>
      </c>
      <c r="L25" s="217">
        <f t="shared" si="6"/>
        <v>8.3016715778966468</v>
      </c>
      <c r="M25" s="217">
        <f t="shared" si="7"/>
        <v>11.675494364388545</v>
      </c>
    </row>
    <row r="26" spans="1:13">
      <c r="A26" s="215">
        <v>39783</v>
      </c>
      <c r="B26" s="218">
        <v>4766835.3804347804</v>
      </c>
      <c r="C26" s="218">
        <v>7364139.3260869598</v>
      </c>
      <c r="D26" s="218">
        <v>10348102.5543478</v>
      </c>
      <c r="E26" s="218">
        <v>904652.63043478294</v>
      </c>
      <c r="F26" s="218">
        <v>129383.9</v>
      </c>
      <c r="G26">
        <v>93.5</v>
      </c>
      <c r="H26" s="217">
        <f t="shared" si="2"/>
        <v>3.6842569905798022</v>
      </c>
      <c r="I26" s="217">
        <f t="shared" si="3"/>
        <v>5.6916968232422738</v>
      </c>
      <c r="J26" s="217">
        <f t="shared" si="4"/>
        <v>7.997983175918951</v>
      </c>
      <c r="K26" s="217">
        <f t="shared" si="5"/>
        <v>5.2692439286268398</v>
      </c>
      <c r="L26" s="217">
        <f t="shared" si="6"/>
        <v>8.1402950462297312</v>
      </c>
      <c r="M26" s="217">
        <f t="shared" si="7"/>
        <v>11.438758045034836</v>
      </c>
    </row>
    <row r="27" spans="1:13">
      <c r="A27" s="215">
        <v>39873</v>
      </c>
      <c r="B27" s="218">
        <v>4809447.5333333304</v>
      </c>
      <c r="C27" s="218">
        <v>7447909.6444444396</v>
      </c>
      <c r="D27" s="218">
        <v>10435047.199999999</v>
      </c>
      <c r="E27" s="218">
        <v>930332.4</v>
      </c>
      <c r="F27" s="218">
        <v>114461.1</v>
      </c>
      <c r="G27">
        <v>90.4</v>
      </c>
      <c r="H27" s="217">
        <f t="shared" si="2"/>
        <v>4.201818376141178</v>
      </c>
      <c r="I27" s="217">
        <f t="shared" si="3"/>
        <v>6.5069352334063186</v>
      </c>
      <c r="J27" s="217">
        <f t="shared" si="4"/>
        <v>9.1166756216740872</v>
      </c>
      <c r="K27" s="217">
        <f t="shared" si="5"/>
        <v>5.1696012450317008</v>
      </c>
      <c r="L27" s="217">
        <f t="shared" si="6"/>
        <v>8.0056436220478187</v>
      </c>
      <c r="M27" s="217">
        <f t="shared" si="7"/>
        <v>11.216471876073539</v>
      </c>
    </row>
    <row r="28" spans="1:13">
      <c r="A28" s="215">
        <v>39965</v>
      </c>
      <c r="B28" s="218">
        <v>4873763.2197802197</v>
      </c>
      <c r="C28" s="218">
        <v>7548464.7912087897</v>
      </c>
      <c r="D28" s="218">
        <v>10532917.9230769</v>
      </c>
      <c r="E28" s="218">
        <v>942549.86813186796</v>
      </c>
      <c r="F28" s="218">
        <v>117640.2</v>
      </c>
      <c r="G28">
        <v>92.1</v>
      </c>
      <c r="H28" s="217">
        <f t="shared" si="2"/>
        <v>4.142940270230941</v>
      </c>
      <c r="I28" s="217">
        <f t="shared" si="3"/>
        <v>6.4165691585094127</v>
      </c>
      <c r="J28" s="217">
        <f t="shared" si="4"/>
        <v>8.9535022237950113</v>
      </c>
      <c r="K28" s="217">
        <f t="shared" si="5"/>
        <v>5.1708279684341889</v>
      </c>
      <c r="L28" s="217">
        <f t="shared" si="6"/>
        <v>8.0085574741735766</v>
      </c>
      <c r="M28" s="217">
        <f t="shared" si="7"/>
        <v>11.174918462354807</v>
      </c>
    </row>
    <row r="29" spans="1:13">
      <c r="A29" s="215">
        <v>40057</v>
      </c>
      <c r="B29" s="218">
        <v>4815452.6956521701</v>
      </c>
      <c r="C29" s="218">
        <v>7579079.8804347804</v>
      </c>
      <c r="D29" s="218">
        <v>10575069.597826101</v>
      </c>
      <c r="E29" s="218">
        <v>938902.06521739101</v>
      </c>
      <c r="F29" s="218">
        <v>114444.8</v>
      </c>
      <c r="G29">
        <v>88.9</v>
      </c>
      <c r="H29" s="217">
        <f t="shared" si="2"/>
        <v>4.2076640403514798</v>
      </c>
      <c r="I29" s="217">
        <f t="shared" si="3"/>
        <v>6.6224764082201899</v>
      </c>
      <c r="J29" s="217">
        <f t="shared" si="4"/>
        <v>9.2403233679696246</v>
      </c>
      <c r="K29" s="217">
        <f t="shared" si="5"/>
        <v>5.1288125503667015</v>
      </c>
      <c r="L29" s="217">
        <f t="shared" si="6"/>
        <v>8.0722794860185338</v>
      </c>
      <c r="M29" s="217">
        <f t="shared" si="7"/>
        <v>11.263229669622227</v>
      </c>
    </row>
    <row r="30" spans="1:13">
      <c r="A30" s="215">
        <v>40148</v>
      </c>
      <c r="B30" s="218">
        <v>4821623.5326087</v>
      </c>
      <c r="C30" s="218">
        <v>7603571.8152173897</v>
      </c>
      <c r="D30" s="218">
        <v>10592018.097826101</v>
      </c>
      <c r="E30" s="218">
        <v>945930.84782608703</v>
      </c>
      <c r="F30" s="218">
        <v>124390.5</v>
      </c>
      <c r="G30">
        <v>91.2</v>
      </c>
      <c r="H30" s="217">
        <f t="shared" si="2"/>
        <v>3.8761991732557552</v>
      </c>
      <c r="I30" s="217">
        <f t="shared" si="3"/>
        <v>6.1126627959670472</v>
      </c>
      <c r="J30" s="217">
        <f t="shared" si="4"/>
        <v>8.5151342729759119</v>
      </c>
      <c r="K30" s="217">
        <f t="shared" si="5"/>
        <v>5.097226233492254</v>
      </c>
      <c r="L30" s="217">
        <f t="shared" si="6"/>
        <v>8.0381899297308195</v>
      </c>
      <c r="M30" s="217">
        <f t="shared" si="7"/>
        <v>11.197454995963387</v>
      </c>
    </row>
    <row r="31" spans="1:13">
      <c r="A31" s="215">
        <v>40238</v>
      </c>
      <c r="B31" s="218">
        <v>4860278.1666666698</v>
      </c>
      <c r="C31" s="218">
        <v>7655596.2444444504</v>
      </c>
      <c r="D31" s="218">
        <v>10649679.8111111</v>
      </c>
      <c r="E31" s="218">
        <v>958401.38888888899</v>
      </c>
      <c r="F31" s="218">
        <v>117564.4</v>
      </c>
      <c r="G31">
        <v>87.9</v>
      </c>
      <c r="H31" s="217">
        <f t="shared" si="2"/>
        <v>4.1341410891959383</v>
      </c>
      <c r="I31" s="217">
        <f t="shared" si="3"/>
        <v>6.5118320209557066</v>
      </c>
      <c r="J31" s="217">
        <f t="shared" si="4"/>
        <v>9.05859240646922</v>
      </c>
      <c r="K31" s="217">
        <f t="shared" si="5"/>
        <v>5.071234477551597</v>
      </c>
      <c r="L31" s="217">
        <f t="shared" si="6"/>
        <v>7.9878809997550952</v>
      </c>
      <c r="M31" s="217">
        <f t="shared" si="7"/>
        <v>11.111920260735095</v>
      </c>
    </row>
    <row r="32" spans="1:13">
      <c r="A32" s="215">
        <v>40330</v>
      </c>
      <c r="B32" s="218">
        <v>4959166.5824175803</v>
      </c>
      <c r="C32" s="218">
        <v>7771789.9340659296</v>
      </c>
      <c r="D32" s="218">
        <v>10767276.5274725</v>
      </c>
      <c r="E32" s="218">
        <v>973382.07692307699</v>
      </c>
      <c r="F32" s="218">
        <v>118996.8</v>
      </c>
      <c r="G32">
        <v>90.4</v>
      </c>
      <c r="H32" s="217">
        <f t="shared" si="2"/>
        <v>4.167478942641802</v>
      </c>
      <c r="I32" s="217">
        <f t="shared" si="3"/>
        <v>6.531091536970683</v>
      </c>
      <c r="J32" s="217">
        <f t="shared" si="4"/>
        <v>9.0483748533342911</v>
      </c>
      <c r="K32" s="217">
        <f t="shared" si="5"/>
        <v>5.0947790184239095</v>
      </c>
      <c r="L32" s="217">
        <f t="shared" si="6"/>
        <v>7.984315838887289</v>
      </c>
      <c r="M32" s="217">
        <f t="shared" si="7"/>
        <v>11.061716444901625</v>
      </c>
    </row>
    <row r="33" spans="1:13">
      <c r="A33" s="215">
        <v>40422</v>
      </c>
      <c r="B33" s="218">
        <v>4920964.4021739103</v>
      </c>
      <c r="C33" s="218">
        <v>7788792.3478260897</v>
      </c>
      <c r="D33" s="218">
        <v>10795391.1847826</v>
      </c>
      <c r="E33" s="218">
        <v>993820.69565217395</v>
      </c>
      <c r="F33" s="218">
        <v>117532.2</v>
      </c>
      <c r="G33">
        <v>87.1</v>
      </c>
      <c r="H33" s="217">
        <f t="shared" si="2"/>
        <v>4.1869074195615417</v>
      </c>
      <c r="I33" s="217">
        <f t="shared" si="3"/>
        <v>6.6269433804745335</v>
      </c>
      <c r="J33" s="217">
        <f t="shared" si="4"/>
        <v>9.185049871254515</v>
      </c>
      <c r="K33" s="217">
        <f t="shared" si="5"/>
        <v>4.9515616083489089</v>
      </c>
      <c r="L33" s="217">
        <f t="shared" si="6"/>
        <v>7.8372209211389565</v>
      </c>
      <c r="M33" s="217">
        <f t="shared" si="7"/>
        <v>10.862513964552077</v>
      </c>
    </row>
    <row r="34" spans="1:13">
      <c r="A34" s="215">
        <v>40513</v>
      </c>
      <c r="B34" s="218">
        <v>4961537.4891304299</v>
      </c>
      <c r="C34" s="218">
        <v>7798956.6521739103</v>
      </c>
      <c r="D34" s="218">
        <v>10800066.6847826</v>
      </c>
      <c r="E34" s="218">
        <v>1012905.05434783</v>
      </c>
      <c r="F34" s="218">
        <v>125085.7</v>
      </c>
      <c r="G34">
        <v>89.8</v>
      </c>
      <c r="H34" s="217">
        <f t="shared" si="2"/>
        <v>3.9665105516701189</v>
      </c>
      <c r="I34" s="217">
        <f t="shared" si="3"/>
        <v>6.2348906806884479</v>
      </c>
      <c r="J34" s="217">
        <f t="shared" si="4"/>
        <v>8.6341337857026019</v>
      </c>
      <c r="K34" s="217">
        <f t="shared" si="5"/>
        <v>4.8983243472163043</v>
      </c>
      <c r="L34" s="217">
        <f t="shared" si="6"/>
        <v>7.699592986230436</v>
      </c>
      <c r="M34" s="217">
        <f t="shared" si="7"/>
        <v>10.662466969064875</v>
      </c>
    </row>
    <row r="40" spans="1:13">
      <c r="A40" s="215"/>
    </row>
    <row r="41" spans="1:13">
      <c r="A41" t="s">
        <v>392</v>
      </c>
    </row>
    <row r="42" spans="1:13">
      <c r="A42" s="215"/>
    </row>
    <row r="43" spans="1:13">
      <c r="A43" s="215"/>
      <c r="B43" t="s">
        <v>393</v>
      </c>
      <c r="C43" t="s">
        <v>376</v>
      </c>
      <c r="D43" t="s">
        <v>394</v>
      </c>
      <c r="E43" t="s">
        <v>397</v>
      </c>
      <c r="F43" t="s">
        <v>396</v>
      </c>
      <c r="G43" t="s">
        <v>395</v>
      </c>
    </row>
    <row r="44" spans="1:13">
      <c r="A44" s="215">
        <v>38139</v>
      </c>
      <c r="B44" s="216">
        <f>(B8-B4)/B4</f>
        <v>4.1674803315455033E-2</v>
      </c>
      <c r="C44" s="216">
        <f t="shared" ref="C44:E44" si="8">(C8-C4)/C4</f>
        <v>1.8474964645678556E-2</v>
      </c>
      <c r="D44" s="216">
        <f t="shared" si="8"/>
        <v>1.1513133379834908E-2</v>
      </c>
      <c r="E44" s="216">
        <f t="shared" si="8"/>
        <v>6.2247791973505939E-2</v>
      </c>
      <c r="F44" s="216">
        <f t="shared" ref="F44:G70" si="9">(F8-F4)/F4</f>
        <v>1.5904564424091071E-2</v>
      </c>
      <c r="G44" s="216">
        <f t="shared" si="9"/>
        <v>-1.5384615384615385E-2</v>
      </c>
    </row>
    <row r="45" spans="1:13">
      <c r="A45" s="215">
        <v>38231</v>
      </c>
      <c r="B45" s="216">
        <f t="shared" ref="B45:E45" si="10">(B9-B5)/B5</f>
        <v>4.1926727347042038E-2</v>
      </c>
      <c r="C45" s="216">
        <f t="shared" si="10"/>
        <v>1.9112890131021822E-2</v>
      </c>
      <c r="D45" s="216">
        <f t="shared" si="10"/>
        <v>1.1267376968999685E-2</v>
      </c>
      <c r="E45" s="216">
        <f t="shared" si="10"/>
        <v>4.5416672389889508E-2</v>
      </c>
      <c r="F45" s="216">
        <f t="shared" si="9"/>
        <v>1.6236022332644557E-2</v>
      </c>
      <c r="G45" s="216">
        <f t="shared" si="9"/>
        <v>-1.1714589989350464E-2</v>
      </c>
    </row>
    <row r="46" spans="1:13">
      <c r="A46" s="215">
        <v>38322</v>
      </c>
      <c r="B46" s="216">
        <f t="shared" ref="B46:E46" si="11">(B10-B6)/B6</f>
        <v>4.3799936638851712E-2</v>
      </c>
      <c r="C46" s="216">
        <f t="shared" si="11"/>
        <v>2.0010292155112536E-2</v>
      </c>
      <c r="D46" s="216">
        <f t="shared" si="11"/>
        <v>1.0389261330620582E-2</v>
      </c>
      <c r="E46" s="216">
        <f t="shared" si="11"/>
        <v>4.3252349454496054E-2</v>
      </c>
      <c r="F46" s="216">
        <f t="shared" si="9"/>
        <v>5.2838027400796406E-3</v>
      </c>
      <c r="G46" s="216">
        <f t="shared" si="9"/>
        <v>-3.1023784901757718E-3</v>
      </c>
    </row>
    <row r="47" spans="1:13">
      <c r="A47" s="215">
        <v>38412</v>
      </c>
      <c r="B47" s="216">
        <f t="shared" ref="B47:E47" si="12">(B11-B7)/B7</f>
        <v>4.4388124163895031E-2</v>
      </c>
      <c r="C47" s="216">
        <f t="shared" si="12"/>
        <v>1.936707335692155E-2</v>
      </c>
      <c r="D47" s="216">
        <f t="shared" si="12"/>
        <v>8.2691355583152867E-3</v>
      </c>
      <c r="E47" s="216">
        <f t="shared" si="12"/>
        <v>2.4814883855760465E-2</v>
      </c>
      <c r="F47" s="216">
        <f t="shared" si="9"/>
        <v>1.3371629063425139E-3</v>
      </c>
      <c r="G47" s="216">
        <f t="shared" si="9"/>
        <v>-8.5653104925054752E-3</v>
      </c>
    </row>
    <row r="48" spans="1:13">
      <c r="A48" s="215">
        <v>38504</v>
      </c>
      <c r="B48" s="216">
        <f t="shared" ref="B48:E48" si="13">(B12-B8)/B8</f>
        <v>4.476888702655938E-2</v>
      </c>
      <c r="C48" s="216">
        <f t="shared" si="13"/>
        <v>1.6161384866169852E-2</v>
      </c>
      <c r="D48" s="216">
        <f t="shared" si="13"/>
        <v>4.0264785251593839E-3</v>
      </c>
      <c r="E48" s="216">
        <f t="shared" si="13"/>
        <v>2.4257521204298201E-2</v>
      </c>
      <c r="F48" s="216">
        <f t="shared" si="9"/>
        <v>9.5395710014454359E-3</v>
      </c>
      <c r="G48" s="216">
        <f t="shared" si="9"/>
        <v>-1.0416666666666666E-2</v>
      </c>
    </row>
    <row r="49" spans="1:7">
      <c r="A49" s="215">
        <v>38596</v>
      </c>
      <c r="B49" s="216">
        <f t="shared" ref="B49:E49" si="14">(B13-B9)/B9</f>
        <v>4.6278093851519909E-2</v>
      </c>
      <c r="C49" s="216">
        <f t="shared" si="14"/>
        <v>1.7377057567460441E-2</v>
      </c>
      <c r="D49" s="216">
        <f t="shared" si="14"/>
        <v>3.3463777952159818E-3</v>
      </c>
      <c r="E49" s="216">
        <f t="shared" si="14"/>
        <v>1.3129057752140674E-2</v>
      </c>
      <c r="F49" s="216">
        <f t="shared" si="9"/>
        <v>5.9836597854989538E-3</v>
      </c>
      <c r="G49" s="216">
        <f t="shared" si="9"/>
        <v>-1.4008620689655141E-2</v>
      </c>
    </row>
    <row r="50" spans="1:7">
      <c r="A50" s="215">
        <v>38687</v>
      </c>
      <c r="B50" s="216">
        <f t="shared" ref="B50:E50" si="15">(B14-B10)/B10</f>
        <v>5.074651275382052E-2</v>
      </c>
      <c r="C50" s="216">
        <f t="shared" si="15"/>
        <v>1.9353049090290193E-2</v>
      </c>
      <c r="D50" s="216">
        <f t="shared" si="15"/>
        <v>4.1670151204052141E-3</v>
      </c>
      <c r="E50" s="216">
        <f t="shared" si="15"/>
        <v>1.7180925073119281E-2</v>
      </c>
      <c r="F50" s="216">
        <f t="shared" si="9"/>
        <v>1.0162067321212441E-2</v>
      </c>
      <c r="G50" s="216">
        <f t="shared" si="9"/>
        <v>-1.659751037344407E-2</v>
      </c>
    </row>
    <row r="51" spans="1:7">
      <c r="A51" s="215">
        <v>38777</v>
      </c>
      <c r="B51" s="216">
        <f t="shared" ref="B51:E51" si="16">(B15-B11)/B11</f>
        <v>4.8133194643752084E-2</v>
      </c>
      <c r="C51" s="216">
        <f t="shared" si="16"/>
        <v>1.6059664674475012E-2</v>
      </c>
      <c r="D51" s="216">
        <f t="shared" si="16"/>
        <v>7.4018433684936401E-4</v>
      </c>
      <c r="E51" s="216">
        <f t="shared" si="16"/>
        <v>8.4070067157387962E-3</v>
      </c>
      <c r="F51" s="216">
        <f t="shared" si="9"/>
        <v>1.1955825521678039E-2</v>
      </c>
      <c r="G51" s="216">
        <f t="shared" si="9"/>
        <v>-1.2958963282937244E-2</v>
      </c>
    </row>
    <row r="52" spans="1:7">
      <c r="A52" s="215">
        <v>38869</v>
      </c>
      <c r="B52" s="216">
        <f t="shared" ref="B52:E52" si="17">(B16-B12)/B12</f>
        <v>4.1796137057105512E-2</v>
      </c>
      <c r="C52" s="216">
        <f t="shared" si="17"/>
        <v>1.3445522342171924E-2</v>
      </c>
      <c r="D52" s="216">
        <f t="shared" si="17"/>
        <v>-6.438380413191124E-4</v>
      </c>
      <c r="E52" s="216">
        <f t="shared" si="17"/>
        <v>-0.12932735152590655</v>
      </c>
      <c r="F52" s="216">
        <f t="shared" si="9"/>
        <v>8.5311546044199594E-3</v>
      </c>
      <c r="G52" s="216">
        <f t="shared" si="9"/>
        <v>-1.1578947368420993E-2</v>
      </c>
    </row>
    <row r="53" spans="1:7">
      <c r="A53" s="215">
        <v>38961</v>
      </c>
      <c r="B53" s="216">
        <f t="shared" ref="B53:E53" si="18">(B17-B13)/B13</f>
        <v>2.3817470569764812E-2</v>
      </c>
      <c r="C53" s="216">
        <f t="shared" si="18"/>
        <v>4.7100231812652891E-3</v>
      </c>
      <c r="D53" s="216">
        <f t="shared" si="18"/>
        <v>-6.7274082858492928E-3</v>
      </c>
      <c r="E53" s="216">
        <f t="shared" si="18"/>
        <v>-0.197965071706109</v>
      </c>
      <c r="F53" s="216">
        <f t="shared" si="9"/>
        <v>8.9664671224112015E-3</v>
      </c>
      <c r="G53" s="216">
        <f t="shared" si="9"/>
        <v>-7.6502732240437471E-3</v>
      </c>
    </row>
    <row r="54" spans="1:7">
      <c r="A54" s="215">
        <v>39052</v>
      </c>
      <c r="B54" s="216">
        <f t="shared" ref="B54:E54" si="19">(B18-B14)/B14</f>
        <v>5.4330310423349104E-3</v>
      </c>
      <c r="C54" s="216">
        <f t="shared" si="19"/>
        <v>6.067419954164128E-3</v>
      </c>
      <c r="D54" s="216">
        <f t="shared" si="19"/>
        <v>-6.2287876825475033E-3</v>
      </c>
      <c r="E54" s="216">
        <f t="shared" si="19"/>
        <v>-0.21142681057678953</v>
      </c>
      <c r="F54" s="216">
        <f t="shared" si="9"/>
        <v>1.5191127854813984E-2</v>
      </c>
      <c r="G54" s="216">
        <f t="shared" si="9"/>
        <v>-4.2194092827003322E-3</v>
      </c>
    </row>
    <row r="55" spans="1:7">
      <c r="A55" s="215">
        <v>39142</v>
      </c>
      <c r="B55" s="216">
        <f t="shared" ref="B55:E55" si="20">(B19-B15)/B15</f>
        <v>3.5551469182625177E-5</v>
      </c>
      <c r="C55" s="216">
        <f t="shared" si="20"/>
        <v>9.99275602145425E-3</v>
      </c>
      <c r="D55" s="216">
        <f t="shared" si="20"/>
        <v>-3.2788559962278045E-3</v>
      </c>
      <c r="E55" s="216">
        <f t="shared" si="20"/>
        <v>-0.2042003073679669</v>
      </c>
      <c r="F55" s="216">
        <f t="shared" si="9"/>
        <v>2.9067818672914789E-2</v>
      </c>
      <c r="G55" s="216">
        <f t="shared" si="9"/>
        <v>-6.5645514223195674E-3</v>
      </c>
    </row>
    <row r="56" spans="1:7">
      <c r="A56" s="215">
        <v>39234</v>
      </c>
      <c r="B56" s="216">
        <f t="shared" ref="B56:E56" si="21">(B20-B16)/B16</f>
        <v>-3.3250072806074761E-3</v>
      </c>
      <c r="C56" s="216">
        <f t="shared" si="21"/>
        <v>1.4748350642400416E-2</v>
      </c>
      <c r="D56" s="216">
        <f t="shared" si="21"/>
        <v>6.8108808606860693E-4</v>
      </c>
      <c r="E56" s="216">
        <f t="shared" si="21"/>
        <v>-7.6451251294377992E-2</v>
      </c>
      <c r="F56" s="216">
        <f t="shared" si="9"/>
        <v>1.7194297861896125E-2</v>
      </c>
      <c r="G56" s="216">
        <f t="shared" si="9"/>
        <v>-6.3897763578275668E-3</v>
      </c>
    </row>
    <row r="57" spans="1:7">
      <c r="A57" s="215">
        <v>39326</v>
      </c>
      <c r="B57" s="216">
        <f t="shared" ref="B57:E57" si="22">(B21-B17)/B17</f>
        <v>-3.9866078604630087E-3</v>
      </c>
      <c r="C57" s="216">
        <f t="shared" si="22"/>
        <v>1.831455797905682E-2</v>
      </c>
      <c r="D57" s="216">
        <f t="shared" si="22"/>
        <v>3.3702969247865872E-3</v>
      </c>
      <c r="E57" s="216">
        <f t="shared" si="22"/>
        <v>-2.6882052265586914E-3</v>
      </c>
      <c r="F57" s="216">
        <f t="shared" si="9"/>
        <v>1.215831464943795E-2</v>
      </c>
      <c r="G57" s="216">
        <f t="shared" si="9"/>
        <v>-4.4052863436122407E-3</v>
      </c>
    </row>
    <row r="58" spans="1:7">
      <c r="A58" s="215">
        <v>39417</v>
      </c>
      <c r="B58" s="216">
        <f t="shared" ref="B58:E58" si="23">(B22-B18)/B18</f>
        <v>4.0788567033600695E-3</v>
      </c>
      <c r="C58" s="216">
        <f t="shared" si="23"/>
        <v>1.9887755231876268E-2</v>
      </c>
      <c r="D58" s="216">
        <f t="shared" si="23"/>
        <v>6.2394320354095647E-3</v>
      </c>
      <c r="E58" s="216">
        <f t="shared" si="23"/>
        <v>7.351844559231044E-3</v>
      </c>
      <c r="F58" s="216">
        <f t="shared" si="9"/>
        <v>6.7371053472840012E-3</v>
      </c>
      <c r="G58" s="216">
        <f t="shared" si="9"/>
        <v>-1.271186440677969E-2</v>
      </c>
    </row>
    <row r="59" spans="1:7">
      <c r="A59" s="215">
        <v>39508</v>
      </c>
      <c r="B59" s="216">
        <f t="shared" ref="B59:E59" si="24">(B23-B19)/B19</f>
        <v>1.2827461200413227E-4</v>
      </c>
      <c r="C59" s="216">
        <f t="shared" si="24"/>
        <v>2.2439612132690363E-2</v>
      </c>
      <c r="D59" s="216">
        <f t="shared" si="24"/>
        <v>7.8100559870320193E-3</v>
      </c>
      <c r="E59" s="216">
        <f t="shared" si="24"/>
        <v>-1.9328079949623405E-4</v>
      </c>
      <c r="F59" s="216">
        <f t="shared" si="9"/>
        <v>2.2444657199169947E-3</v>
      </c>
      <c r="G59" s="216">
        <f t="shared" si="9"/>
        <v>-1.1013215859030838E-2</v>
      </c>
    </row>
    <row r="60" spans="1:7">
      <c r="A60" s="215">
        <v>39600</v>
      </c>
      <c r="B60" s="216">
        <f t="shared" ref="B60:E60" si="25">(B24-B20)/B20</f>
        <v>-6.0353201652145862E-3</v>
      </c>
      <c r="C60" s="216">
        <f t="shared" si="25"/>
        <v>2.0543702200146757E-2</v>
      </c>
      <c r="D60" s="216">
        <f t="shared" si="25"/>
        <v>6.8209615873088374E-3</v>
      </c>
      <c r="E60" s="216">
        <f t="shared" si="25"/>
        <v>-1.305793150607973E-2</v>
      </c>
      <c r="F60" s="216">
        <f t="shared" si="9"/>
        <v>-1.7376894529060861E-2</v>
      </c>
      <c r="G60" s="216">
        <f t="shared" si="9"/>
        <v>-1.3933547695605543E-2</v>
      </c>
    </row>
    <row r="61" spans="1:7">
      <c r="A61" s="215">
        <v>39692</v>
      </c>
      <c r="B61" s="216">
        <f t="shared" ref="B61:E61" si="26">(B25-B21)/B21</f>
        <v>-5.0579490755355864E-3</v>
      </c>
      <c r="C61" s="216">
        <f t="shared" si="26"/>
        <v>2.2299963946560631E-2</v>
      </c>
      <c r="D61" s="216">
        <f t="shared" si="26"/>
        <v>8.9115842405661574E-3</v>
      </c>
      <c r="E61" s="216">
        <f t="shared" si="26"/>
        <v>9.9464055628796142E-4</v>
      </c>
      <c r="F61" s="216">
        <f t="shared" si="9"/>
        <v>-2.7714297784625804E-2</v>
      </c>
      <c r="G61" s="216">
        <f t="shared" si="9"/>
        <v>-1.7699115044247881E-2</v>
      </c>
    </row>
    <row r="62" spans="1:7">
      <c r="A62" s="215">
        <v>39783</v>
      </c>
      <c r="B62" s="216">
        <f t="shared" ref="B62:E62" si="27">(B26-B22)/B22</f>
        <v>-9.4641537173797505E-3</v>
      </c>
      <c r="C62" s="216">
        <f t="shared" si="27"/>
        <v>1.8105468383033205E-2</v>
      </c>
      <c r="D62" s="216">
        <f t="shared" si="27"/>
        <v>6.3931956783100027E-3</v>
      </c>
      <c r="E62" s="216">
        <f t="shared" si="27"/>
        <v>1.885528921425849E-2</v>
      </c>
      <c r="F62" s="216">
        <f t="shared" si="9"/>
        <v>-4.2318647058649496E-2</v>
      </c>
      <c r="G62" s="216">
        <f t="shared" si="9"/>
        <v>3.218884120171643E-3</v>
      </c>
    </row>
    <row r="63" spans="1:7">
      <c r="A63" s="215">
        <v>39873</v>
      </c>
      <c r="B63" s="216">
        <f t="shared" ref="B63:E63" si="28">(B27-B23)/B23</f>
        <v>-3.5656609128836363E-3</v>
      </c>
      <c r="C63" s="216">
        <f t="shared" si="28"/>
        <v>2.1133796800172102E-2</v>
      </c>
      <c r="D63" s="216">
        <f t="shared" si="28"/>
        <v>1.1281629985318778E-2</v>
      </c>
      <c r="E63" s="216">
        <f t="shared" si="28"/>
        <v>5.660717517287403E-2</v>
      </c>
      <c r="F63" s="216">
        <f t="shared" si="9"/>
        <v>-9.7116258377191303E-2</v>
      </c>
      <c r="G63" s="216">
        <f t="shared" si="9"/>
        <v>6.6815144766147949E-3</v>
      </c>
    </row>
    <row r="64" spans="1:7">
      <c r="A64" s="215">
        <v>39965</v>
      </c>
      <c r="B64" s="216">
        <f t="shared" ref="B64:E64" si="29">(B28-B24)/B24</f>
        <v>6.1146848339764422E-3</v>
      </c>
      <c r="C64" s="216">
        <f t="shared" si="29"/>
        <v>2.6242905664404272E-2</v>
      </c>
      <c r="D64" s="216">
        <f t="shared" si="29"/>
        <v>1.713531227550805E-2</v>
      </c>
      <c r="E64" s="216">
        <f t="shared" si="29"/>
        <v>7.2557591047621509E-2</v>
      </c>
      <c r="F64" s="216">
        <f t="shared" si="9"/>
        <v>-6.8142553985299739E-2</v>
      </c>
      <c r="G64" s="216">
        <f t="shared" si="9"/>
        <v>1.0869565217390686E-3</v>
      </c>
    </row>
    <row r="65" spans="1:7">
      <c r="A65" s="215">
        <v>40057</v>
      </c>
      <c r="B65" s="216">
        <f t="shared" ref="B65:E65" si="30">(B29-B25)/B25</f>
        <v>7.5774170440741874E-3</v>
      </c>
      <c r="C65" s="216">
        <f t="shared" si="30"/>
        <v>2.8301417212260399E-2</v>
      </c>
      <c r="D65" s="216">
        <f t="shared" si="30"/>
        <v>2.0181524027268784E-2</v>
      </c>
      <c r="E65" s="216">
        <f t="shared" si="30"/>
        <v>5.7522929374235011E-2</v>
      </c>
      <c r="F65" s="216">
        <f t="shared" si="9"/>
        <v>-6.1760216169774555E-2</v>
      </c>
      <c r="G65" s="216">
        <f t="shared" si="9"/>
        <v>1.1261261261262222E-3</v>
      </c>
    </row>
    <row r="66" spans="1:7">
      <c r="A66" s="215">
        <v>40148</v>
      </c>
      <c r="B66" s="216">
        <f t="shared" ref="B66:E66" si="31">(B30-B26)/B26</f>
        <v>1.149361112800216E-2</v>
      </c>
      <c r="C66" s="216">
        <f t="shared" si="31"/>
        <v>3.25133024415028E-2</v>
      </c>
      <c r="D66" s="216">
        <f t="shared" si="31"/>
        <v>2.3571040410284551E-2</v>
      </c>
      <c r="E66" s="216">
        <f t="shared" si="31"/>
        <v>4.5628803811099808E-2</v>
      </c>
      <c r="F66" s="216">
        <f t="shared" si="9"/>
        <v>-3.8593673555983352E-2</v>
      </c>
      <c r="G66" s="216">
        <f t="shared" si="9"/>
        <v>-2.4598930481283393E-2</v>
      </c>
    </row>
    <row r="67" spans="1:7">
      <c r="A67" s="215">
        <v>40238</v>
      </c>
      <c r="B67" s="216">
        <f t="shared" ref="B67:E67" si="32">(B31-B27)/B27</f>
        <v>1.0568913161239889E-2</v>
      </c>
      <c r="C67" s="216">
        <f t="shared" si="32"/>
        <v>2.788522013756287E-2</v>
      </c>
      <c r="D67" s="216">
        <f t="shared" si="32"/>
        <v>2.056843701781251E-2</v>
      </c>
      <c r="E67" s="216">
        <f t="shared" si="32"/>
        <v>3.0170924810195763E-2</v>
      </c>
      <c r="F67" s="216">
        <f t="shared" si="9"/>
        <v>2.7112267835972117E-2</v>
      </c>
      <c r="G67" s="216">
        <f t="shared" si="9"/>
        <v>-2.7654867256637166E-2</v>
      </c>
    </row>
    <row r="68" spans="1:7">
      <c r="A68" s="215">
        <v>40330</v>
      </c>
      <c r="B68" s="216">
        <f t="shared" ref="B68:E68" si="33">(B32-B28)/B28</f>
        <v>1.7523084069974947E-2</v>
      </c>
      <c r="C68" s="216">
        <f t="shared" si="33"/>
        <v>2.958550500457157E-2</v>
      </c>
      <c r="D68" s="216">
        <f t="shared" si="33"/>
        <v>2.2250112087376702E-2</v>
      </c>
      <c r="E68" s="216">
        <f t="shared" si="33"/>
        <v>3.2711488095922621E-2</v>
      </c>
      <c r="F68" s="216">
        <f t="shared" si="9"/>
        <v>1.1531772302325275E-2</v>
      </c>
      <c r="G68" s="216">
        <f t="shared" si="9"/>
        <v>-1.845819761129195E-2</v>
      </c>
    </row>
    <row r="69" spans="1:7">
      <c r="A69" s="215">
        <v>40422</v>
      </c>
      <c r="B69" s="216">
        <f t="shared" ref="B69:E69" si="34">(B33-B29)/B29</f>
        <v>2.191106697341369E-2</v>
      </c>
      <c r="C69" s="216">
        <f t="shared" si="34"/>
        <v>2.7669911216093291E-2</v>
      </c>
      <c r="D69" s="216">
        <f t="shared" si="34"/>
        <v>2.0834055503690517E-2</v>
      </c>
      <c r="E69" s="216">
        <f t="shared" si="34"/>
        <v>5.8492394967804465E-2</v>
      </c>
      <c r="F69" s="216">
        <f t="shared" si="9"/>
        <v>2.6977197740744831E-2</v>
      </c>
      <c r="G69" s="216">
        <f t="shared" si="9"/>
        <v>-2.0247469066366829E-2</v>
      </c>
    </row>
    <row r="70" spans="1:7">
      <c r="A70" s="215">
        <v>40513</v>
      </c>
      <c r="B70" s="216">
        <f t="shared" ref="B70:E70" si="35">(B34-B30)/B30</f>
        <v>2.9018017598323492E-2</v>
      </c>
      <c r="C70" s="216">
        <f t="shared" si="35"/>
        <v>2.569645446965959E-2</v>
      </c>
      <c r="D70" s="216">
        <f t="shared" si="35"/>
        <v>1.9642015811812002E-2</v>
      </c>
      <c r="E70" s="216">
        <f t="shared" si="35"/>
        <v>7.0802434105686804E-2</v>
      </c>
      <c r="F70" s="216">
        <f t="shared" si="9"/>
        <v>5.5888512386395835E-3</v>
      </c>
      <c r="G70" s="216">
        <f t="shared" si="9"/>
        <v>-1.5350877192982518E-2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topLeftCell="A40" zoomScale="85" workbookViewId="0">
      <selection activeCell="J68" sqref="J68"/>
    </sheetView>
  </sheetViews>
  <sheetFormatPr defaultColWidth="11" defaultRowHeight="13.5"/>
  <cols>
    <col min="1" max="16384" width="11" style="79"/>
  </cols>
  <sheetData>
    <row r="2" spans="1:9">
      <c r="B2" s="79" t="s">
        <v>1</v>
      </c>
      <c r="C2" s="79" t="s">
        <v>3</v>
      </c>
      <c r="D2" s="79" t="s">
        <v>1</v>
      </c>
      <c r="E2" s="79" t="s">
        <v>3</v>
      </c>
      <c r="F2" s="79" t="s">
        <v>16</v>
      </c>
    </row>
    <row r="3" spans="1:9">
      <c r="B3" s="79" t="s">
        <v>17</v>
      </c>
      <c r="C3" s="79" t="s">
        <v>17</v>
      </c>
      <c r="D3" s="79" t="s">
        <v>15</v>
      </c>
      <c r="E3" s="79" t="s">
        <v>15</v>
      </c>
    </row>
    <row r="4" spans="1:9">
      <c r="B4" s="79" t="s">
        <v>4</v>
      </c>
      <c r="D4" s="79" t="s">
        <v>4</v>
      </c>
    </row>
    <row r="5" spans="1:9">
      <c r="B5" s="79" t="s">
        <v>6</v>
      </c>
      <c r="C5" s="79" t="s">
        <v>7</v>
      </c>
      <c r="D5" s="79" t="s">
        <v>2</v>
      </c>
      <c r="E5" s="79" t="s">
        <v>5</v>
      </c>
      <c r="F5" s="79" t="s">
        <v>6</v>
      </c>
      <c r="G5" s="79" t="s">
        <v>7</v>
      </c>
      <c r="H5" s="79" t="s">
        <v>2</v>
      </c>
      <c r="I5" s="79" t="s">
        <v>5</v>
      </c>
    </row>
    <row r="6" spans="1:9">
      <c r="A6" s="79">
        <v>1955</v>
      </c>
      <c r="B6">
        <v>8399.1</v>
      </c>
      <c r="D6">
        <v>47243</v>
      </c>
    </row>
    <row r="7" spans="1:9">
      <c r="A7" s="79">
        <v>1956</v>
      </c>
      <c r="B7">
        <v>9446.7999999999993</v>
      </c>
      <c r="D7">
        <v>50735.199999999997</v>
      </c>
      <c r="F7" s="87">
        <f>B7/B6-1</f>
        <v>0.12473955542855775</v>
      </c>
      <c r="H7" s="87">
        <f>D7/D6-1</f>
        <v>7.3919945812077836E-2</v>
      </c>
    </row>
    <row r="8" spans="1:9">
      <c r="A8" s="79">
        <v>1957</v>
      </c>
      <c r="B8">
        <v>10874.2</v>
      </c>
      <c r="D8">
        <v>54639.1</v>
      </c>
      <c r="F8" s="87">
        <f t="shared" ref="F8:F51" si="0">B8/B7-1</f>
        <v>0.15109878477368022</v>
      </c>
      <c r="H8" s="87">
        <f t="shared" ref="H8:H51" si="1">D8/D7-1</f>
        <v>7.6946577524085846E-2</v>
      </c>
    </row>
    <row r="9" spans="1:9">
      <c r="A9" s="79">
        <v>1958</v>
      </c>
      <c r="B9">
        <v>11545.4</v>
      </c>
      <c r="D9">
        <v>57981.9</v>
      </c>
      <c r="F9" s="87">
        <f t="shared" si="0"/>
        <v>6.1724080851924601E-2</v>
      </c>
      <c r="H9" s="87">
        <f t="shared" si="1"/>
        <v>6.1179631436096171E-2</v>
      </c>
    </row>
    <row r="10" spans="1:9">
      <c r="A10" s="79">
        <v>1959</v>
      </c>
      <c r="B10">
        <v>13188.6</v>
      </c>
      <c r="D10">
        <v>63393.2</v>
      </c>
      <c r="F10" s="87">
        <f t="shared" si="0"/>
        <v>0.14232508185078041</v>
      </c>
      <c r="H10" s="87">
        <f t="shared" si="1"/>
        <v>9.332740044738097E-2</v>
      </c>
    </row>
    <row r="11" spans="1:9">
      <c r="A11" s="79">
        <v>1960</v>
      </c>
      <c r="B11">
        <v>15998</v>
      </c>
      <c r="D11">
        <v>71631.8</v>
      </c>
      <c r="F11" s="87">
        <f t="shared" si="0"/>
        <v>0.21301730282213427</v>
      </c>
      <c r="H11" s="87">
        <f t="shared" si="1"/>
        <v>0.1299603112005705</v>
      </c>
    </row>
    <row r="12" spans="1:9">
      <c r="A12" s="79">
        <v>1961</v>
      </c>
      <c r="B12">
        <v>19306.599999999999</v>
      </c>
      <c r="D12">
        <v>80054.2</v>
      </c>
      <c r="F12" s="87">
        <f t="shared" si="0"/>
        <v>0.20681335166895853</v>
      </c>
      <c r="H12" s="87">
        <f t="shared" si="1"/>
        <v>0.11757906404697338</v>
      </c>
    </row>
    <row r="13" spans="1:9">
      <c r="A13" s="79">
        <v>1962</v>
      </c>
      <c r="B13">
        <v>21900.799999999999</v>
      </c>
      <c r="D13">
        <v>86906.1</v>
      </c>
      <c r="F13" s="87">
        <f t="shared" si="0"/>
        <v>0.13436855790247892</v>
      </c>
      <c r="H13" s="87">
        <f t="shared" si="1"/>
        <v>8.5590762258569875E-2</v>
      </c>
    </row>
    <row r="14" spans="1:9">
      <c r="A14" s="79">
        <v>1963</v>
      </c>
      <c r="B14">
        <v>25054.6</v>
      </c>
      <c r="D14">
        <v>94500.2</v>
      </c>
      <c r="F14" s="87">
        <f t="shared" si="0"/>
        <v>0.14400387200467568</v>
      </c>
      <c r="H14" s="87">
        <f t="shared" si="1"/>
        <v>8.7382818927554951E-2</v>
      </c>
    </row>
    <row r="15" spans="1:9">
      <c r="A15" s="79">
        <v>1964</v>
      </c>
      <c r="B15">
        <v>29446.1</v>
      </c>
      <c r="D15">
        <v>104978.2</v>
      </c>
      <c r="F15" s="87">
        <f t="shared" si="0"/>
        <v>0.17527719460697844</v>
      </c>
      <c r="H15" s="87">
        <f t="shared" si="1"/>
        <v>0.1108780722157201</v>
      </c>
    </row>
    <row r="16" spans="1:9">
      <c r="A16" s="79">
        <v>1965</v>
      </c>
      <c r="B16">
        <v>32772.800000000003</v>
      </c>
      <c r="D16">
        <v>110976.2</v>
      </c>
      <c r="F16" s="87">
        <f t="shared" si="0"/>
        <v>0.11297591192042433</v>
      </c>
      <c r="H16" s="87">
        <f t="shared" si="1"/>
        <v>5.7135671977610603E-2</v>
      </c>
    </row>
    <row r="17" spans="1:9">
      <c r="A17" s="79">
        <v>1966</v>
      </c>
      <c r="B17">
        <v>38073.300000000003</v>
      </c>
      <c r="D17">
        <v>122386.8</v>
      </c>
      <c r="F17" s="87">
        <f t="shared" si="0"/>
        <v>0.16173473124054083</v>
      </c>
      <c r="H17" s="87">
        <f t="shared" si="1"/>
        <v>0.10282024434067849</v>
      </c>
    </row>
    <row r="18" spans="1:9">
      <c r="A18" s="79">
        <v>1967</v>
      </c>
      <c r="B18">
        <v>44626.1</v>
      </c>
      <c r="D18">
        <v>135980.20000000001</v>
      </c>
      <c r="F18" s="87">
        <f t="shared" si="0"/>
        <v>0.17211011391184883</v>
      </c>
      <c r="H18" s="87">
        <f t="shared" si="1"/>
        <v>0.11106916758996888</v>
      </c>
    </row>
    <row r="19" spans="1:9">
      <c r="A19" s="79">
        <v>1968</v>
      </c>
      <c r="B19">
        <v>52825.1</v>
      </c>
      <c r="D19">
        <v>152099.29999999999</v>
      </c>
      <c r="F19" s="87">
        <f t="shared" si="0"/>
        <v>0.18372656360291395</v>
      </c>
      <c r="H19" s="87">
        <f t="shared" si="1"/>
        <v>0.1185400521546518</v>
      </c>
    </row>
    <row r="20" spans="1:9">
      <c r="A20" s="79">
        <v>1969</v>
      </c>
      <c r="B20">
        <v>62065.9</v>
      </c>
      <c r="D20">
        <v>170314.7</v>
      </c>
      <c r="F20" s="87">
        <f t="shared" si="0"/>
        <v>0.17493199255656888</v>
      </c>
      <c r="H20" s="87">
        <f t="shared" si="1"/>
        <v>0.11975991999963198</v>
      </c>
    </row>
    <row r="21" spans="1:9">
      <c r="A21" s="79">
        <v>1970</v>
      </c>
      <c r="B21">
        <v>73188.399999999994</v>
      </c>
      <c r="D21">
        <v>187917.9</v>
      </c>
      <c r="F21" s="87">
        <f t="shared" si="0"/>
        <v>0.17920468405356238</v>
      </c>
      <c r="H21" s="87">
        <f t="shared" si="1"/>
        <v>0.10335690342642168</v>
      </c>
    </row>
    <row r="22" spans="1:9">
      <c r="A22" s="79">
        <v>1971</v>
      </c>
      <c r="B22">
        <v>80591.899999999994</v>
      </c>
      <c r="D22">
        <v>196319.6</v>
      </c>
      <c r="F22" s="87">
        <f t="shared" si="0"/>
        <v>0.10115674068568237</v>
      </c>
      <c r="H22" s="87">
        <f t="shared" si="1"/>
        <v>4.4709418315125982E-2</v>
      </c>
    </row>
    <row r="23" spans="1:9">
      <c r="A23" s="79">
        <v>1972</v>
      </c>
      <c r="B23">
        <v>92400.8</v>
      </c>
      <c r="D23">
        <v>213138.7</v>
      </c>
      <c r="F23" s="87">
        <f t="shared" si="0"/>
        <v>0.1465271323793087</v>
      </c>
      <c r="H23" s="87">
        <f t="shared" si="1"/>
        <v>8.5672036821590858E-2</v>
      </c>
    </row>
    <row r="24" spans="1:9">
      <c r="A24" s="79">
        <v>1973</v>
      </c>
      <c r="B24">
        <v>112519.5</v>
      </c>
      <c r="D24">
        <v>230299.3</v>
      </c>
      <c r="F24" s="87">
        <f t="shared" si="0"/>
        <v>0.21773296335096659</v>
      </c>
      <c r="H24" s="87">
        <f t="shared" si="1"/>
        <v>8.0513768733692981E-2</v>
      </c>
    </row>
    <row r="25" spans="1:9">
      <c r="A25" s="79">
        <v>1974</v>
      </c>
      <c r="B25">
        <v>133996.79999999999</v>
      </c>
      <c r="D25">
        <v>227014.39999999999</v>
      </c>
      <c r="F25" s="87">
        <f t="shared" si="0"/>
        <v>0.190876248116993</v>
      </c>
      <c r="H25" s="87">
        <f t="shared" si="1"/>
        <v>-1.4263612611935872E-2</v>
      </c>
    </row>
    <row r="26" spans="1:9">
      <c r="A26" s="79">
        <v>1975</v>
      </c>
      <c r="B26">
        <v>148169.9</v>
      </c>
      <c r="D26">
        <v>234203</v>
      </c>
      <c r="F26" s="87">
        <f t="shared" si="0"/>
        <v>0.10577192888188369</v>
      </c>
      <c r="H26" s="87">
        <f t="shared" si="1"/>
        <v>3.1665832652025605E-2</v>
      </c>
    </row>
    <row r="27" spans="1:9">
      <c r="A27" s="79">
        <v>1976</v>
      </c>
      <c r="B27">
        <v>166416.9</v>
      </c>
      <c r="D27">
        <v>243541.5</v>
      </c>
      <c r="F27" s="87">
        <f t="shared" si="0"/>
        <v>0.12314916862331682</v>
      </c>
      <c r="H27" s="87">
        <f t="shared" si="1"/>
        <v>3.9873528520129931E-2</v>
      </c>
    </row>
    <row r="28" spans="1:9">
      <c r="A28" s="79">
        <v>1977</v>
      </c>
      <c r="B28">
        <v>185530.1</v>
      </c>
      <c r="D28">
        <v>254349.2</v>
      </c>
      <c r="F28" s="87">
        <f t="shared" si="0"/>
        <v>0.11485131618243116</v>
      </c>
      <c r="H28" s="87">
        <f t="shared" si="1"/>
        <v>4.4377241661072153E-2</v>
      </c>
    </row>
    <row r="29" spans="1:9">
      <c r="A29" s="79">
        <v>1978</v>
      </c>
      <c r="B29">
        <v>204474.5</v>
      </c>
      <c r="D29">
        <v>267985</v>
      </c>
      <c r="F29" s="87">
        <f t="shared" si="0"/>
        <v>0.1021095768287732</v>
      </c>
      <c r="H29" s="87">
        <f t="shared" si="1"/>
        <v>5.3610548018236281E-2</v>
      </c>
    </row>
    <row r="30" spans="1:9">
      <c r="A30" s="79">
        <v>1979</v>
      </c>
      <c r="B30">
        <v>221824.5</v>
      </c>
      <c r="D30">
        <v>282945.3</v>
      </c>
      <c r="F30" s="87">
        <f t="shared" si="0"/>
        <v>8.4851656319003155E-2</v>
      </c>
      <c r="H30" s="87">
        <f t="shared" si="1"/>
        <v>5.5825139466761264E-2</v>
      </c>
    </row>
    <row r="31" spans="1:9">
      <c r="A31" s="79">
        <v>1980</v>
      </c>
      <c r="B31">
        <v>240098.5</v>
      </c>
      <c r="C31" s="86">
        <v>248375.9</v>
      </c>
      <c r="D31">
        <v>290454</v>
      </c>
      <c r="E31" s="86">
        <v>287366.40000000002</v>
      </c>
      <c r="F31" s="87">
        <f t="shared" si="0"/>
        <v>8.238044039319381E-2</v>
      </c>
      <c r="H31" s="87">
        <f t="shared" si="1"/>
        <v>2.6537638193672164E-2</v>
      </c>
    </row>
    <row r="32" spans="1:9">
      <c r="A32" s="79">
        <v>1981</v>
      </c>
      <c r="B32">
        <v>257416.5</v>
      </c>
      <c r="C32" s="86">
        <v>264641.7</v>
      </c>
      <c r="D32">
        <v>299123.59999999998</v>
      </c>
      <c r="E32" s="86">
        <v>298687.09999999998</v>
      </c>
      <c r="F32" s="87">
        <f t="shared" si="0"/>
        <v>7.212873050019053E-2</v>
      </c>
      <c r="G32" s="87">
        <f>C32/C31-1</f>
        <v>6.548864040351754E-2</v>
      </c>
      <c r="H32" s="87">
        <f t="shared" si="1"/>
        <v>2.9848444159832566E-2</v>
      </c>
      <c r="I32" s="87">
        <f>E32/E31-1</f>
        <v>3.9394654350682456E-2</v>
      </c>
    </row>
    <row r="33" spans="1:9">
      <c r="A33" s="79">
        <v>1982</v>
      </c>
      <c r="B33">
        <v>270669.3</v>
      </c>
      <c r="C33" s="86">
        <v>276162.8</v>
      </c>
      <c r="D33">
        <v>308998.8</v>
      </c>
      <c r="E33" s="86">
        <v>308057</v>
      </c>
      <c r="F33" s="87">
        <f t="shared" si="0"/>
        <v>5.1483879238510388E-2</v>
      </c>
      <c r="G33" s="87">
        <f t="shared" ref="G33:G61" si="2">C33/C32-1</f>
        <v>4.3534711271881799E-2</v>
      </c>
      <c r="H33" s="87">
        <f t="shared" si="1"/>
        <v>3.3013777582243664E-2</v>
      </c>
      <c r="I33" s="87">
        <f t="shared" ref="I33:I61" si="3">E33/E32-1</f>
        <v>3.1370286831938987E-2</v>
      </c>
    </row>
    <row r="34" spans="1:9">
      <c r="A34" s="79">
        <v>1983</v>
      </c>
      <c r="B34">
        <v>282078.2</v>
      </c>
      <c r="C34" s="86">
        <v>288772.7</v>
      </c>
      <c r="D34">
        <v>316447.90000000002</v>
      </c>
      <c r="E34" s="86">
        <v>318921.7</v>
      </c>
      <c r="F34" s="87">
        <f t="shared" si="0"/>
        <v>4.2150698287541477E-2</v>
      </c>
      <c r="G34" s="87">
        <f t="shared" si="2"/>
        <v>4.5661110040889019E-2</v>
      </c>
      <c r="H34" s="87">
        <f t="shared" si="1"/>
        <v>2.4107213361346469E-2</v>
      </c>
      <c r="I34" s="87">
        <f t="shared" si="3"/>
        <v>3.526847304232672E-2</v>
      </c>
    </row>
    <row r="35" spans="1:9">
      <c r="A35" s="79">
        <v>1984</v>
      </c>
      <c r="B35">
        <v>301048.2</v>
      </c>
      <c r="C35" s="86">
        <v>308238.40000000002</v>
      </c>
      <c r="D35">
        <v>329032.3</v>
      </c>
      <c r="E35" s="86">
        <v>334110.7</v>
      </c>
      <c r="F35" s="87">
        <f t="shared" si="0"/>
        <v>6.7250854550263028E-2</v>
      </c>
      <c r="G35" s="87">
        <f t="shared" si="2"/>
        <v>6.7408380362825149E-2</v>
      </c>
      <c r="H35" s="87">
        <f t="shared" si="1"/>
        <v>3.9767683716655844E-2</v>
      </c>
      <c r="I35" s="87">
        <f t="shared" si="3"/>
        <v>4.7626110107904296E-2</v>
      </c>
    </row>
    <row r="36" spans="1:9">
      <c r="A36" s="79">
        <v>1985</v>
      </c>
      <c r="B36">
        <v>321555.90000000002</v>
      </c>
      <c r="C36" s="86">
        <v>330396.79999999999</v>
      </c>
      <c r="D36">
        <v>344165.8</v>
      </c>
      <c r="E36" s="86">
        <v>355096.2</v>
      </c>
      <c r="F36" s="87">
        <f t="shared" si="0"/>
        <v>6.8120985277440704E-2</v>
      </c>
      <c r="G36" s="87">
        <f t="shared" si="2"/>
        <v>7.1887214571578317E-2</v>
      </c>
      <c r="H36" s="87">
        <f t="shared" si="1"/>
        <v>4.5993964726259495E-2</v>
      </c>
      <c r="I36" s="87">
        <f t="shared" si="3"/>
        <v>6.2810020750607487E-2</v>
      </c>
    </row>
    <row r="37" spans="1:9">
      <c r="A37" s="79">
        <v>1986</v>
      </c>
      <c r="B37">
        <v>336686.4</v>
      </c>
      <c r="C37" s="86">
        <v>342266.4</v>
      </c>
      <c r="D37">
        <v>354170.5</v>
      </c>
      <c r="E37" s="86">
        <v>361807.1</v>
      </c>
      <c r="F37" s="87">
        <f t="shared" si="0"/>
        <v>4.7054026998105236E-2</v>
      </c>
      <c r="G37" s="87">
        <f t="shared" si="2"/>
        <v>3.5925287411984641E-2</v>
      </c>
      <c r="H37" s="87">
        <f t="shared" si="1"/>
        <v>2.9069419448417122E-2</v>
      </c>
      <c r="I37" s="87">
        <f t="shared" si="3"/>
        <v>1.8898822347296118E-2</v>
      </c>
    </row>
    <row r="38" spans="1:9">
      <c r="A38" s="79">
        <v>1987</v>
      </c>
      <c r="B38">
        <v>351813.5</v>
      </c>
      <c r="C38" s="86">
        <v>362296.7</v>
      </c>
      <c r="D38">
        <v>369713.5</v>
      </c>
      <c r="E38" s="86">
        <v>383873</v>
      </c>
      <c r="F38" s="87">
        <f t="shared" si="0"/>
        <v>4.4929346715519181E-2</v>
      </c>
      <c r="G38" s="87">
        <f t="shared" si="2"/>
        <v>5.8522542674361189E-2</v>
      </c>
      <c r="H38" s="87">
        <f t="shared" si="1"/>
        <v>4.3885642649514889E-2</v>
      </c>
      <c r="I38" s="87">
        <f t="shared" si="3"/>
        <v>6.0988023728666629E-2</v>
      </c>
    </row>
    <row r="39" spans="1:9">
      <c r="A39" s="79">
        <v>1988</v>
      </c>
      <c r="B39">
        <v>376275.3</v>
      </c>
      <c r="C39" s="86">
        <v>387685.6</v>
      </c>
      <c r="D39">
        <v>392732.6</v>
      </c>
      <c r="E39" s="86">
        <v>408445.5</v>
      </c>
      <c r="F39" s="87">
        <f t="shared" si="0"/>
        <v>6.9530589360556005E-2</v>
      </c>
      <c r="G39" s="87">
        <f t="shared" si="2"/>
        <v>7.0077646304810282E-2</v>
      </c>
      <c r="H39" s="87">
        <f t="shared" si="1"/>
        <v>6.226199476080807E-2</v>
      </c>
      <c r="I39" s="87">
        <f t="shared" si="3"/>
        <v>6.4012056070627432E-2</v>
      </c>
    </row>
    <row r="40" spans="1:9">
      <c r="A40" s="79">
        <v>1989</v>
      </c>
      <c r="B40">
        <v>402847.7</v>
      </c>
      <c r="C40" s="86">
        <v>415885.2</v>
      </c>
      <c r="D40">
        <v>412097.4</v>
      </c>
      <c r="E40" s="86">
        <v>427115.2</v>
      </c>
      <c r="F40" s="87">
        <f t="shared" si="0"/>
        <v>7.0619570298661616E-2</v>
      </c>
      <c r="G40" s="87">
        <f t="shared" si="2"/>
        <v>7.2738321980491571E-2</v>
      </c>
      <c r="H40" s="87">
        <f t="shared" si="1"/>
        <v>4.9307849666669012E-2</v>
      </c>
      <c r="I40" s="87">
        <f t="shared" si="3"/>
        <v>4.5709158259792382E-2</v>
      </c>
    </row>
    <row r="41" spans="1:9">
      <c r="A41" s="79">
        <v>1990</v>
      </c>
      <c r="B41">
        <v>432971.9</v>
      </c>
      <c r="C41" s="86">
        <v>451683</v>
      </c>
      <c r="D41">
        <v>432937.4</v>
      </c>
      <c r="E41" s="86">
        <v>453603.9</v>
      </c>
      <c r="F41" s="87">
        <f t="shared" si="0"/>
        <v>7.4778135757011865E-2</v>
      </c>
      <c r="G41" s="87">
        <f t="shared" si="2"/>
        <v>8.6076157555017518E-2</v>
      </c>
      <c r="H41" s="87">
        <f t="shared" si="1"/>
        <v>5.0570568996552767E-2</v>
      </c>
      <c r="I41" s="87">
        <f t="shared" si="3"/>
        <v>6.201769452363215E-2</v>
      </c>
    </row>
    <row r="42" spans="1:9">
      <c r="A42" s="79">
        <v>1991</v>
      </c>
      <c r="B42">
        <v>461488.9</v>
      </c>
      <c r="C42" s="86">
        <v>473607.6</v>
      </c>
      <c r="D42">
        <v>449437.1</v>
      </c>
      <c r="E42" s="86">
        <v>464210.1</v>
      </c>
      <c r="F42" s="87">
        <f t="shared" si="0"/>
        <v>6.5863396677705799E-2</v>
      </c>
      <c r="G42" s="87">
        <f t="shared" si="2"/>
        <v>4.8539794501896161E-2</v>
      </c>
      <c r="H42" s="87">
        <f t="shared" si="1"/>
        <v>3.8111052544778978E-2</v>
      </c>
      <c r="I42" s="87">
        <f t="shared" si="3"/>
        <v>2.3382074095923633E-2</v>
      </c>
    </row>
    <row r="43" spans="1:9">
      <c r="A43" s="79">
        <v>1992</v>
      </c>
      <c r="B43">
        <v>475288.5</v>
      </c>
      <c r="C43" s="86">
        <v>483255.6</v>
      </c>
      <c r="D43">
        <v>454961.6</v>
      </c>
      <c r="E43" s="86">
        <v>467518.6</v>
      </c>
      <c r="F43" s="87">
        <f t="shared" si="0"/>
        <v>2.9902344346743659E-2</v>
      </c>
      <c r="G43" s="87">
        <f t="shared" si="2"/>
        <v>2.0371294717399069E-2</v>
      </c>
      <c r="H43" s="87">
        <f t="shared" si="1"/>
        <v>1.2292042646234513E-2</v>
      </c>
      <c r="I43" s="87">
        <f t="shared" si="3"/>
        <v>7.1271607403631254E-3</v>
      </c>
    </row>
    <row r="44" spans="1:9">
      <c r="A44" s="79">
        <v>1993</v>
      </c>
      <c r="B44">
        <v>479761.7</v>
      </c>
      <c r="C44" s="86">
        <v>482607.6</v>
      </c>
      <c r="D44">
        <v>456455.9</v>
      </c>
      <c r="E44" s="86">
        <v>465277.1</v>
      </c>
      <c r="F44" s="87">
        <f t="shared" si="0"/>
        <v>9.4115468815256786E-3</v>
      </c>
      <c r="G44" s="87">
        <f t="shared" si="2"/>
        <v>-1.3409053097367396E-3</v>
      </c>
      <c r="H44" s="87">
        <f t="shared" si="1"/>
        <v>3.2844530175735187E-3</v>
      </c>
      <c r="I44" s="87">
        <f t="shared" si="3"/>
        <v>-4.7944616535042783E-3</v>
      </c>
    </row>
    <row r="45" spans="1:9">
      <c r="A45" s="79">
        <v>1994</v>
      </c>
      <c r="B45">
        <v>483201.6</v>
      </c>
      <c r="C45" s="86">
        <v>489378.8</v>
      </c>
      <c r="D45">
        <v>458940.2</v>
      </c>
      <c r="E45" s="86">
        <v>472248.5</v>
      </c>
      <c r="F45" s="87">
        <f t="shared" si="0"/>
        <v>7.170017948493923E-3</v>
      </c>
      <c r="G45" s="87">
        <f t="shared" si="2"/>
        <v>1.403044626731953E-2</v>
      </c>
      <c r="H45" s="87">
        <f t="shared" si="1"/>
        <v>5.4425849244144064E-3</v>
      </c>
      <c r="I45" s="87">
        <f t="shared" si="3"/>
        <v>1.4983329289148362E-2</v>
      </c>
    </row>
    <row r="46" spans="1:9">
      <c r="A46" s="79">
        <v>1995</v>
      </c>
      <c r="B46">
        <v>487211.6</v>
      </c>
      <c r="C46" s="86">
        <v>497740</v>
      </c>
      <c r="D46">
        <v>465714.2</v>
      </c>
      <c r="E46" s="86">
        <v>483022.6</v>
      </c>
      <c r="F46" s="87">
        <f t="shared" si="0"/>
        <v>8.2988135800874385E-3</v>
      </c>
      <c r="G46" s="87">
        <f t="shared" si="2"/>
        <v>1.7085333488087384E-2</v>
      </c>
      <c r="H46" s="87">
        <f t="shared" si="1"/>
        <v>1.4760092927139423E-2</v>
      </c>
      <c r="I46" s="87">
        <f t="shared" si="3"/>
        <v>2.2814471618226362E-2</v>
      </c>
    </row>
    <row r="47" spans="1:9">
      <c r="A47" s="79">
        <v>1996</v>
      </c>
      <c r="B47">
        <v>505767.1</v>
      </c>
      <c r="C47" s="86">
        <v>509095.8</v>
      </c>
      <c r="D47">
        <v>490512.5</v>
      </c>
      <c r="E47" s="86">
        <v>496934.6</v>
      </c>
      <c r="F47" s="87">
        <f t="shared" si="0"/>
        <v>3.8085094854063417E-2</v>
      </c>
      <c r="G47" s="87">
        <f t="shared" si="2"/>
        <v>2.281472254590744E-2</v>
      </c>
      <c r="H47" s="87">
        <f t="shared" si="1"/>
        <v>5.3247893235808474E-2</v>
      </c>
      <c r="I47" s="87">
        <f t="shared" si="3"/>
        <v>2.8801964959817683E-2</v>
      </c>
    </row>
    <row r="48" spans="1:9">
      <c r="A48" s="79">
        <v>1997</v>
      </c>
      <c r="B48">
        <v>516136.6</v>
      </c>
      <c r="C48" s="86">
        <v>513612.9</v>
      </c>
      <c r="D48">
        <v>499235.5</v>
      </c>
      <c r="E48" s="86">
        <v>496835.8</v>
      </c>
      <c r="F48" s="87">
        <f t="shared" si="0"/>
        <v>2.0502519835710942E-2</v>
      </c>
      <c r="G48" s="87">
        <f t="shared" si="2"/>
        <v>8.8727897578413373E-3</v>
      </c>
      <c r="H48" s="87">
        <f t="shared" si="1"/>
        <v>1.7783440788970761E-2</v>
      </c>
      <c r="I48" s="87">
        <f t="shared" si="3"/>
        <v>-1.988189190287315E-4</v>
      </c>
    </row>
    <row r="49" spans="1:9">
      <c r="A49" s="79">
        <v>1998</v>
      </c>
      <c r="B49">
        <v>505713.8</v>
      </c>
      <c r="C49" s="86">
        <v>503324.1</v>
      </c>
      <c r="D49">
        <v>487555.7</v>
      </c>
      <c r="E49" s="86">
        <v>489459.7</v>
      </c>
      <c r="F49" s="87">
        <f t="shared" si="0"/>
        <v>-2.0193878907250551E-2</v>
      </c>
      <c r="G49" s="87">
        <f t="shared" si="2"/>
        <v>-2.0032207134984437E-2</v>
      </c>
      <c r="H49" s="87">
        <f t="shared" si="1"/>
        <v>-2.3395371523058706E-2</v>
      </c>
      <c r="I49" s="87">
        <f t="shared" si="3"/>
        <v>-1.4846152390789791E-2</v>
      </c>
    </row>
    <row r="50" spans="1:9">
      <c r="A50" s="79">
        <v>1999</v>
      </c>
      <c r="B50">
        <v>500626</v>
      </c>
      <c r="C50" s="86">
        <v>499544.2</v>
      </c>
      <c r="D50">
        <v>486896</v>
      </c>
      <c r="E50" s="86">
        <v>493048.7</v>
      </c>
      <c r="F50" s="87">
        <f t="shared" si="0"/>
        <v>-1.0060631131679543E-2</v>
      </c>
      <c r="G50" s="87">
        <f t="shared" si="2"/>
        <v>-7.5098728632305711E-3</v>
      </c>
      <c r="H50" s="87">
        <f t="shared" si="1"/>
        <v>-1.353076171604628E-3</v>
      </c>
      <c r="I50" s="87">
        <f t="shared" si="3"/>
        <v>7.3325750822794689E-3</v>
      </c>
    </row>
    <row r="51" spans="1:9">
      <c r="A51" s="79">
        <v>2000</v>
      </c>
      <c r="B51">
        <v>496643.9</v>
      </c>
      <c r="C51" s="86">
        <v>504118.8</v>
      </c>
      <c r="D51">
        <v>492049.3</v>
      </c>
      <c r="E51" s="86">
        <v>505621.9</v>
      </c>
      <c r="F51" s="87">
        <f t="shared" si="0"/>
        <v>-7.9542412899049619E-3</v>
      </c>
      <c r="G51" s="87">
        <f t="shared" si="2"/>
        <v>9.1575480207757298E-3</v>
      </c>
      <c r="H51" s="87">
        <f t="shared" si="1"/>
        <v>1.0583985081003E-2</v>
      </c>
      <c r="I51" s="87">
        <f t="shared" si="3"/>
        <v>2.5500929218553958E-2</v>
      </c>
    </row>
    <row r="52" spans="1:9">
      <c r="A52" s="79">
        <v>2001</v>
      </c>
      <c r="C52" s="86">
        <v>493644.7</v>
      </c>
      <c r="E52" s="86">
        <v>501617.5</v>
      </c>
      <c r="F52" s="87"/>
      <c r="G52" s="87">
        <f t="shared" si="2"/>
        <v>-2.0777046997652149E-2</v>
      </c>
      <c r="H52" s="87"/>
      <c r="I52" s="87">
        <f t="shared" si="3"/>
        <v>-7.9197518936581224E-3</v>
      </c>
    </row>
    <row r="53" spans="1:9">
      <c r="A53" s="79">
        <v>2002</v>
      </c>
      <c r="C53" s="86">
        <v>489875.20000000001</v>
      </c>
      <c r="E53" s="86">
        <v>507014.9</v>
      </c>
      <c r="F53" s="87"/>
      <c r="G53" s="87">
        <f t="shared" si="2"/>
        <v>-7.6360588901288606E-3</v>
      </c>
      <c r="H53" s="87"/>
      <c r="I53" s="87">
        <f t="shared" si="3"/>
        <v>1.075999142773143E-2</v>
      </c>
    </row>
    <row r="54" spans="1:9">
      <c r="A54" s="79">
        <v>2003</v>
      </c>
      <c r="C54" s="86">
        <v>493747.5</v>
      </c>
      <c r="E54" s="86">
        <v>517712.9</v>
      </c>
      <c r="F54" s="87"/>
      <c r="G54" s="87">
        <f t="shared" si="2"/>
        <v>7.9046663313431242E-3</v>
      </c>
      <c r="H54" s="87"/>
      <c r="I54" s="87">
        <f t="shared" si="3"/>
        <v>2.1099971618190994E-2</v>
      </c>
    </row>
    <row r="55" spans="1:9">
      <c r="A55" s="79">
        <v>2004</v>
      </c>
      <c r="C55" s="86">
        <v>498490.6</v>
      </c>
      <c r="E55" s="86">
        <v>527980.30000000005</v>
      </c>
      <c r="F55" s="87"/>
      <c r="G55" s="87">
        <f t="shared" si="2"/>
        <v>9.6063271206436873E-3</v>
      </c>
      <c r="H55" s="87"/>
      <c r="I55" s="87">
        <f t="shared" si="3"/>
        <v>1.9832227475884867E-2</v>
      </c>
    </row>
    <row r="56" spans="1:9">
      <c r="A56" s="79">
        <v>2005</v>
      </c>
      <c r="C56" s="86">
        <v>503186.7</v>
      </c>
      <c r="E56" s="86">
        <v>540025.4</v>
      </c>
      <c r="F56" s="87"/>
      <c r="G56" s="87">
        <f t="shared" si="2"/>
        <v>9.4206390250890504E-3</v>
      </c>
      <c r="H56" s="87"/>
      <c r="I56" s="87">
        <f t="shared" si="3"/>
        <v>2.2813540580964853E-2</v>
      </c>
    </row>
    <row r="57" spans="1:9">
      <c r="A57" s="79">
        <v>2006</v>
      </c>
      <c r="C57" s="86">
        <v>510937.59999999998</v>
      </c>
      <c r="E57" s="86">
        <v>552470.80000000005</v>
      </c>
      <c r="F57" s="87"/>
      <c r="G57" s="87">
        <f t="shared" si="2"/>
        <v>1.5403626526694802E-2</v>
      </c>
      <c r="H57" s="87"/>
      <c r="I57" s="87">
        <f t="shared" si="3"/>
        <v>2.3045953023691057E-2</v>
      </c>
    </row>
    <row r="58" spans="1:9">
      <c r="A58" s="79">
        <v>2007</v>
      </c>
      <c r="C58" s="86">
        <v>515804.3</v>
      </c>
      <c r="E58" s="86">
        <v>562520</v>
      </c>
      <c r="F58" s="87"/>
      <c r="G58" s="87">
        <f t="shared" si="2"/>
        <v>9.5250378911240219E-3</v>
      </c>
      <c r="H58" s="87"/>
      <c r="I58" s="87">
        <f t="shared" si="3"/>
        <v>1.8189558615586465E-2</v>
      </c>
    </row>
    <row r="59" spans="1:9">
      <c r="A59" s="79">
        <v>2008</v>
      </c>
      <c r="C59" s="86">
        <v>492065.7</v>
      </c>
      <c r="E59" s="86">
        <v>539561.30000000005</v>
      </c>
      <c r="F59" s="87"/>
      <c r="G59" s="87">
        <f t="shared" si="2"/>
        <v>-4.6022493414653587E-2</v>
      </c>
      <c r="H59" s="87"/>
      <c r="I59" s="87">
        <f t="shared" si="3"/>
        <v>-4.0814015501670964E-2</v>
      </c>
    </row>
    <row r="60" spans="1:9">
      <c r="A60" s="79">
        <v>2009</v>
      </c>
      <c r="C60" s="86">
        <v>474035.5</v>
      </c>
      <c r="E60" s="86">
        <v>526442.30000000005</v>
      </c>
      <c r="F60" s="87"/>
      <c r="G60" s="87">
        <f t="shared" si="2"/>
        <v>-3.664185493928962E-2</v>
      </c>
      <c r="H60" s="87"/>
      <c r="I60" s="87">
        <f t="shared" si="3"/>
        <v>-2.4314197478581212E-2</v>
      </c>
    </row>
    <row r="61" spans="1:9">
      <c r="A61" s="79">
        <v>2010</v>
      </c>
      <c r="C61" s="86">
        <v>475757.8</v>
      </c>
      <c r="E61" s="86">
        <v>538457.5</v>
      </c>
      <c r="F61" s="87"/>
      <c r="G61" s="87">
        <f t="shared" si="2"/>
        <v>3.6332721916396693E-3</v>
      </c>
      <c r="H61" s="87"/>
      <c r="I61" s="87">
        <f t="shared" si="3"/>
        <v>2.2823393940798464E-2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7"/>
  <sheetViews>
    <sheetView topLeftCell="A10" zoomScaleNormal="100" workbookViewId="0">
      <selection activeCell="D136" sqref="D136"/>
    </sheetView>
  </sheetViews>
  <sheetFormatPr defaultColWidth="9" defaultRowHeight="12"/>
  <cols>
    <col min="1" max="1" width="9.75" style="4" customWidth="1"/>
    <col min="2" max="5" width="9.5" style="4" bestFit="1" customWidth="1"/>
    <col min="6" max="9" width="9.25" style="4" bestFit="1" customWidth="1"/>
    <col min="10" max="10" width="10.25" style="4" bestFit="1" customWidth="1"/>
    <col min="11" max="14" width="9.25" style="4" bestFit="1" customWidth="1"/>
    <col min="15" max="15" width="9" style="4" customWidth="1"/>
    <col min="16" max="16" width="9.25" style="4" bestFit="1" customWidth="1"/>
    <col min="17" max="17" width="9.5" style="4" bestFit="1" customWidth="1"/>
    <col min="18" max="20" width="9.25" style="4" bestFit="1" customWidth="1"/>
    <col min="21" max="21" width="9.5" style="4" bestFit="1" customWidth="1"/>
    <col min="22" max="22" width="9" style="4" customWidth="1"/>
    <col min="23" max="23" width="9.5" style="4" bestFit="1" customWidth="1"/>
    <col min="24" max="24" width="10.5" style="4" customWidth="1"/>
    <col min="25" max="25" width="10.375" style="4" customWidth="1"/>
    <col min="26" max="26" width="9" style="4" customWidth="1"/>
    <col min="27" max="27" width="11" style="4" customWidth="1"/>
    <col min="28" max="16384" width="9" style="4"/>
  </cols>
  <sheetData>
    <row r="1" spans="1:28">
      <c r="A1" s="4" t="s">
        <v>173</v>
      </c>
      <c r="C1" s="4" t="s">
        <v>215</v>
      </c>
      <c r="E1" s="4" t="s">
        <v>26</v>
      </c>
      <c r="Q1" s="4" t="s">
        <v>25</v>
      </c>
    </row>
    <row r="2" spans="1:28" ht="13.5">
      <c r="B2" t="s">
        <v>9</v>
      </c>
    </row>
    <row r="3" spans="1:28">
      <c r="B3" s="4" t="s">
        <v>27</v>
      </c>
      <c r="C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Q3" s="4" t="s">
        <v>36</v>
      </c>
      <c r="R3" s="4" t="s">
        <v>37</v>
      </c>
      <c r="S3" s="4" t="s">
        <v>38</v>
      </c>
      <c r="V3" s="4" t="s">
        <v>39</v>
      </c>
      <c r="X3" s="4" t="s">
        <v>40</v>
      </c>
      <c r="Y3" s="4" t="s">
        <v>41</v>
      </c>
      <c r="Z3" s="4" t="s">
        <v>42</v>
      </c>
      <c r="AB3" s="4" t="s">
        <v>43</v>
      </c>
    </row>
    <row r="4" spans="1:28">
      <c r="A4" s="4" t="s">
        <v>44</v>
      </c>
      <c r="D4" s="4" t="s">
        <v>45</v>
      </c>
      <c r="L4" s="4" t="s">
        <v>46</v>
      </c>
      <c r="M4" s="4" t="s">
        <v>47</v>
      </c>
      <c r="N4" s="4" t="s">
        <v>48</v>
      </c>
      <c r="S4" s="4" t="s">
        <v>49</v>
      </c>
      <c r="T4" s="4" t="s">
        <v>50</v>
      </c>
      <c r="U4" s="4" t="s">
        <v>51</v>
      </c>
    </row>
    <row r="5" spans="1:28">
      <c r="E5" s="4" t="s">
        <v>52</v>
      </c>
    </row>
    <row r="6" spans="1:28">
      <c r="B6" s="4" t="s">
        <v>53</v>
      </c>
      <c r="C6" s="4" t="s">
        <v>54</v>
      </c>
      <c r="D6" s="4" t="s">
        <v>55</v>
      </c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O6" s="4" t="s">
        <v>214</v>
      </c>
      <c r="Q6" s="4" t="s">
        <v>64</v>
      </c>
      <c r="R6" s="4" t="s">
        <v>65</v>
      </c>
      <c r="S6" s="4" t="s">
        <v>66</v>
      </c>
      <c r="V6" s="4" t="s">
        <v>67</v>
      </c>
      <c r="X6" s="4" t="s">
        <v>68</v>
      </c>
      <c r="Y6" s="4" t="s">
        <v>69</v>
      </c>
      <c r="Z6" s="4" t="s">
        <v>70</v>
      </c>
      <c r="AB6" s="4" t="s">
        <v>71</v>
      </c>
    </row>
    <row r="7" spans="1:28">
      <c r="A7" s="4" t="s">
        <v>72</v>
      </c>
      <c r="B7" s="4" t="s">
        <v>81</v>
      </c>
      <c r="C7" s="4" t="s">
        <v>82</v>
      </c>
      <c r="D7" s="4" t="s">
        <v>83</v>
      </c>
      <c r="F7" s="4" t="s">
        <v>84</v>
      </c>
      <c r="G7" s="4" t="s">
        <v>85</v>
      </c>
      <c r="H7" s="4" t="s">
        <v>86</v>
      </c>
      <c r="I7" s="4" t="s">
        <v>87</v>
      </c>
      <c r="J7" s="4" t="s">
        <v>88</v>
      </c>
      <c r="K7" s="4" t="s">
        <v>89</v>
      </c>
      <c r="L7" s="4" t="s">
        <v>73</v>
      </c>
      <c r="M7" s="4" t="s">
        <v>74</v>
      </c>
      <c r="N7" s="4" t="s">
        <v>75</v>
      </c>
      <c r="S7" s="4" t="s">
        <v>76</v>
      </c>
      <c r="T7" s="4" t="s">
        <v>77</v>
      </c>
      <c r="U7" s="4" t="s">
        <v>78</v>
      </c>
    </row>
    <row r="8" spans="1:28">
      <c r="A8" s="4">
        <v>1980</v>
      </c>
      <c r="B8" s="3">
        <v>287366.40000000002</v>
      </c>
      <c r="C8" s="3">
        <v>167753.70000000001</v>
      </c>
      <c r="D8" s="3">
        <v>165279.79999999999</v>
      </c>
      <c r="E8" s="4">
        <v>139808.79999999999</v>
      </c>
      <c r="F8" s="3">
        <v>18448.7</v>
      </c>
      <c r="G8" s="3">
        <v>35416.199999999997</v>
      </c>
      <c r="H8" s="3">
        <v>1739.3</v>
      </c>
      <c r="I8" s="3">
        <v>43719.8</v>
      </c>
      <c r="J8" s="3">
        <v>25742.2</v>
      </c>
      <c r="K8" s="4">
        <v>-2161.5</v>
      </c>
      <c r="L8" s="3">
        <v>2251.4</v>
      </c>
      <c r="M8" s="3">
        <v>20761.7</v>
      </c>
      <c r="N8" s="3">
        <v>18510.3</v>
      </c>
      <c r="O8" s="4">
        <v>-5543.4</v>
      </c>
      <c r="Q8" s="3">
        <v>-2891.3</v>
      </c>
      <c r="R8" s="3">
        <v>284475.2</v>
      </c>
      <c r="S8" s="4">
        <v>-185.2</v>
      </c>
      <c r="T8" s="3">
        <v>3121.8</v>
      </c>
      <c r="U8" s="3">
        <v>3307</v>
      </c>
      <c r="V8" s="3">
        <v>284290</v>
      </c>
      <c r="X8" s="3">
        <v>289748.40000000002</v>
      </c>
      <c r="Y8" s="3">
        <v>222072.1</v>
      </c>
      <c r="Z8" s="3">
        <v>68146.600000000006</v>
      </c>
      <c r="AB8" s="3">
        <v>77691.600000000006</v>
      </c>
    </row>
    <row r="9" spans="1:28">
      <c r="A9" s="4">
        <v>1981</v>
      </c>
      <c r="B9" s="3">
        <v>298687.09999999998</v>
      </c>
      <c r="C9" s="3">
        <v>171754.8</v>
      </c>
      <c r="D9" s="3">
        <v>169189.1</v>
      </c>
      <c r="E9" s="4">
        <v>142921.5</v>
      </c>
      <c r="F9" s="3">
        <v>18087.099999999999</v>
      </c>
      <c r="G9" s="3">
        <v>36757.1</v>
      </c>
      <c r="H9" s="3">
        <v>1691.3</v>
      </c>
      <c r="I9" s="3">
        <v>46264.7</v>
      </c>
      <c r="J9" s="3">
        <v>26002.799999999999</v>
      </c>
      <c r="K9" s="4">
        <v>-1735.4</v>
      </c>
      <c r="L9" s="3">
        <v>4115.8</v>
      </c>
      <c r="M9" s="3">
        <v>23371.1</v>
      </c>
      <c r="N9" s="3">
        <v>19255.3</v>
      </c>
      <c r="O9" s="4">
        <v>-4250.8999999999996</v>
      </c>
      <c r="Q9" s="3">
        <v>-2981.6</v>
      </c>
      <c r="R9" s="3">
        <v>295705.5</v>
      </c>
      <c r="S9" s="4">
        <v>-409.1</v>
      </c>
      <c r="T9" s="3">
        <v>4533.1000000000004</v>
      </c>
      <c r="U9" s="3">
        <v>4942.2</v>
      </c>
      <c r="V9" s="3">
        <v>295296.40000000002</v>
      </c>
      <c r="X9" s="3">
        <v>297779.7</v>
      </c>
      <c r="Y9" s="3">
        <v>227189.7</v>
      </c>
      <c r="Z9" s="3">
        <v>71116.800000000003</v>
      </c>
      <c r="AB9" s="3">
        <v>79129.899999999994</v>
      </c>
    </row>
    <row r="10" spans="1:28">
      <c r="A10" s="4">
        <v>1982</v>
      </c>
      <c r="B10" s="3">
        <v>308057</v>
      </c>
      <c r="C10" s="3">
        <v>179712.9</v>
      </c>
      <c r="D10" s="3">
        <v>177190.5</v>
      </c>
      <c r="E10" s="4">
        <v>149947.70000000001</v>
      </c>
      <c r="F10" s="3">
        <v>18281.2</v>
      </c>
      <c r="G10" s="3">
        <v>37271</v>
      </c>
      <c r="H10" s="3">
        <v>697.1</v>
      </c>
      <c r="I10" s="3">
        <v>48223.7</v>
      </c>
      <c r="J10" s="3">
        <v>25449.200000000001</v>
      </c>
      <c r="K10" s="4">
        <v>-1826.3</v>
      </c>
      <c r="L10" s="3">
        <v>4957.6000000000004</v>
      </c>
      <c r="M10" s="3">
        <v>23283.1</v>
      </c>
      <c r="N10" s="3">
        <v>18325.5</v>
      </c>
      <c r="O10" s="4">
        <v>-4709.3999999999996</v>
      </c>
      <c r="Q10" s="3">
        <v>-3655.1</v>
      </c>
      <c r="R10" s="3">
        <v>304401.90000000002</v>
      </c>
      <c r="S10" s="4">
        <v>195.8</v>
      </c>
      <c r="T10" s="3">
        <v>5143.5</v>
      </c>
      <c r="U10" s="3">
        <v>4947.7</v>
      </c>
      <c r="V10" s="3">
        <v>304597.7</v>
      </c>
      <c r="X10" s="3">
        <v>305360.90000000002</v>
      </c>
      <c r="Y10" s="3">
        <v>233540.1</v>
      </c>
      <c r="Z10" s="3">
        <v>72327.600000000006</v>
      </c>
      <c r="AB10" s="3">
        <v>79348.800000000003</v>
      </c>
    </row>
    <row r="11" spans="1:28">
      <c r="A11" s="4">
        <v>1983</v>
      </c>
      <c r="B11" s="3">
        <v>318921.7</v>
      </c>
      <c r="C11" s="3">
        <v>185174.5</v>
      </c>
      <c r="D11" s="3">
        <v>182408.2</v>
      </c>
      <c r="E11" s="4">
        <v>154379.1</v>
      </c>
      <c r="F11" s="3">
        <v>16738.900000000001</v>
      </c>
      <c r="G11" s="3">
        <v>37964.800000000003</v>
      </c>
      <c r="H11" s="4">
        <v>1024.3</v>
      </c>
      <c r="I11" s="3">
        <v>50934.5</v>
      </c>
      <c r="J11" s="3">
        <v>25191.8</v>
      </c>
      <c r="K11" s="4">
        <v>-1451</v>
      </c>
      <c r="L11" s="3">
        <v>6652.7</v>
      </c>
      <c r="M11" s="3">
        <v>25289.200000000001</v>
      </c>
      <c r="N11" s="3">
        <v>18636.5</v>
      </c>
      <c r="O11" s="4">
        <v>-3308.8</v>
      </c>
      <c r="Q11" s="3">
        <v>-3424.9</v>
      </c>
      <c r="R11" s="3">
        <v>315496.8</v>
      </c>
      <c r="S11" s="4">
        <v>477.9</v>
      </c>
      <c r="T11" s="3">
        <v>4406.3</v>
      </c>
      <c r="U11" s="3">
        <v>3928.4</v>
      </c>
      <c r="V11" s="3">
        <v>315974.59999999998</v>
      </c>
      <c r="X11" s="3">
        <v>313086.3</v>
      </c>
      <c r="Y11" s="3">
        <v>238759.3</v>
      </c>
      <c r="Z11" s="3">
        <v>74883.100000000006</v>
      </c>
      <c r="AB11" s="3">
        <v>78617.8</v>
      </c>
    </row>
    <row r="12" spans="1:28">
      <c r="A12" s="4">
        <v>1984</v>
      </c>
      <c r="B12" s="3">
        <v>334110.7</v>
      </c>
      <c r="C12" s="3">
        <v>190722.2</v>
      </c>
      <c r="D12" s="3">
        <v>187792.2</v>
      </c>
      <c r="E12" s="4">
        <v>159033.9</v>
      </c>
      <c r="F12" s="3">
        <v>16718.099999999999</v>
      </c>
      <c r="G12" s="3">
        <v>42642.400000000001</v>
      </c>
      <c r="H12" s="4">
        <v>1214.5</v>
      </c>
      <c r="I12" s="3">
        <v>52226.1</v>
      </c>
      <c r="J12" s="3">
        <v>24647</v>
      </c>
      <c r="K12" s="4">
        <v>-889.9</v>
      </c>
      <c r="L12" s="3">
        <v>8576.2000000000007</v>
      </c>
      <c r="M12" s="3">
        <v>28714.799999999999</v>
      </c>
      <c r="N12" s="3">
        <v>20138.599999999999</v>
      </c>
      <c r="O12" s="4">
        <v>-1745.9</v>
      </c>
      <c r="Q12" s="3">
        <v>-3480.9</v>
      </c>
      <c r="R12" s="3">
        <v>330629.8</v>
      </c>
      <c r="S12" s="4">
        <v>783.5</v>
      </c>
      <c r="T12" s="3">
        <v>5476.7</v>
      </c>
      <c r="U12" s="3">
        <v>4693.2</v>
      </c>
      <c r="V12" s="3">
        <v>331413.3</v>
      </c>
      <c r="X12" s="3">
        <v>325407</v>
      </c>
      <c r="Y12" s="3">
        <v>249939.8</v>
      </c>
      <c r="Z12" s="3">
        <v>75925</v>
      </c>
      <c r="AB12" s="3">
        <v>83237.5</v>
      </c>
    </row>
    <row r="13" spans="1:28">
      <c r="A13" s="4">
        <v>1985</v>
      </c>
      <c r="B13" s="3">
        <v>355096.2</v>
      </c>
      <c r="C13" s="3">
        <v>199114.5</v>
      </c>
      <c r="D13" s="3">
        <v>196048.9</v>
      </c>
      <c r="E13" s="4">
        <v>166438.39999999999</v>
      </c>
      <c r="F13" s="3">
        <v>17306.099999999999</v>
      </c>
      <c r="G13" s="3">
        <v>49084</v>
      </c>
      <c r="H13" s="3">
        <v>3171.9</v>
      </c>
      <c r="I13" s="3">
        <v>53161.8</v>
      </c>
      <c r="J13" s="3">
        <v>23448.9</v>
      </c>
      <c r="K13" s="4">
        <v>-2940.5</v>
      </c>
      <c r="L13" s="3">
        <v>10167.1</v>
      </c>
      <c r="M13" s="3">
        <v>29428</v>
      </c>
      <c r="N13" s="3">
        <v>19261</v>
      </c>
      <c r="O13" s="4">
        <v>2582.5</v>
      </c>
      <c r="Q13" s="3">
        <v>-2846.5</v>
      </c>
      <c r="R13" s="3">
        <v>352249.7</v>
      </c>
      <c r="S13" s="3">
        <v>1340.1</v>
      </c>
      <c r="T13" s="3">
        <v>5777.7</v>
      </c>
      <c r="U13" s="3">
        <v>4437.7</v>
      </c>
      <c r="V13" s="3">
        <v>353589.7</v>
      </c>
      <c r="X13" s="3">
        <v>343437.9</v>
      </c>
      <c r="Y13" s="3">
        <v>269474</v>
      </c>
      <c r="Z13" s="3">
        <v>74065.2</v>
      </c>
      <c r="AB13" s="3">
        <v>89664.4</v>
      </c>
    </row>
    <row r="14" spans="1:28">
      <c r="A14" s="4">
        <v>1986</v>
      </c>
      <c r="B14" s="3">
        <v>361807.1</v>
      </c>
      <c r="C14" s="3">
        <v>206209.7</v>
      </c>
      <c r="D14" s="3">
        <v>202915.9</v>
      </c>
      <c r="E14" s="4">
        <v>172516.6</v>
      </c>
      <c r="F14" s="3">
        <v>18933.099999999999</v>
      </c>
      <c r="G14" s="3">
        <v>51513.8</v>
      </c>
      <c r="H14" s="3">
        <v>408.7</v>
      </c>
      <c r="I14" s="3">
        <v>55205.1</v>
      </c>
      <c r="J14" s="3">
        <v>24544.5</v>
      </c>
      <c r="K14" s="4">
        <v>-967</v>
      </c>
      <c r="L14" s="3">
        <v>7533.5</v>
      </c>
      <c r="M14" s="3">
        <v>28159</v>
      </c>
      <c r="N14" s="3">
        <v>20625.5</v>
      </c>
      <c r="O14" s="4">
        <v>-1574.3</v>
      </c>
      <c r="Q14" s="4">
        <v>3574</v>
      </c>
      <c r="R14" s="3">
        <v>365381.1</v>
      </c>
      <c r="S14" s="3">
        <v>1388.4</v>
      </c>
      <c r="T14" s="3">
        <v>5833.3</v>
      </c>
      <c r="U14" s="3">
        <v>4444.8999999999996</v>
      </c>
      <c r="V14" s="3">
        <v>366769.5</v>
      </c>
      <c r="X14" s="3">
        <v>354827.7</v>
      </c>
      <c r="Y14" s="3">
        <v>276386.3</v>
      </c>
      <c r="Z14" s="3">
        <v>78665.2</v>
      </c>
      <c r="AB14" s="3">
        <v>94680.7</v>
      </c>
    </row>
    <row r="15" spans="1:28">
      <c r="A15" s="4">
        <v>1987</v>
      </c>
      <c r="B15" s="3">
        <v>383873</v>
      </c>
      <c r="C15" s="3">
        <v>216024.9</v>
      </c>
      <c r="D15" s="3">
        <v>212657.5</v>
      </c>
      <c r="E15" s="4">
        <v>181310.5</v>
      </c>
      <c r="F15" s="3">
        <v>23532.3</v>
      </c>
      <c r="G15" s="3">
        <v>55719.1</v>
      </c>
      <c r="H15" s="4">
        <v>2295.1999999999998</v>
      </c>
      <c r="I15" s="3">
        <v>57385.1</v>
      </c>
      <c r="J15" s="3">
        <v>26503.3</v>
      </c>
      <c r="K15" s="4">
        <v>-1046.5999999999999</v>
      </c>
      <c r="L15" s="3">
        <v>5273.7</v>
      </c>
      <c r="M15" s="3">
        <v>28433.599999999999</v>
      </c>
      <c r="N15" s="3">
        <v>23159.9</v>
      </c>
      <c r="O15" s="4">
        <v>-1814</v>
      </c>
      <c r="Q15" s="4">
        <v>2515</v>
      </c>
      <c r="R15" s="3">
        <v>386388</v>
      </c>
      <c r="S15" s="3">
        <v>2359.4</v>
      </c>
      <c r="T15" s="3">
        <v>8638.7999999999993</v>
      </c>
      <c r="U15" s="3">
        <v>6279.4</v>
      </c>
      <c r="V15" s="3">
        <v>388747.4</v>
      </c>
      <c r="X15" s="3">
        <v>380158.5</v>
      </c>
      <c r="Y15" s="3">
        <v>297555.20000000001</v>
      </c>
      <c r="Z15" s="3">
        <v>82775.199999999997</v>
      </c>
      <c r="AB15" s="3">
        <v>104937.5</v>
      </c>
    </row>
    <row r="16" spans="1:28">
      <c r="A16" s="4">
        <v>1988</v>
      </c>
      <c r="B16" s="3">
        <v>408445.5</v>
      </c>
      <c r="C16" s="3">
        <v>227538.5</v>
      </c>
      <c r="D16" s="3">
        <v>223999.9</v>
      </c>
      <c r="E16" s="4">
        <v>191633</v>
      </c>
      <c r="F16" s="3">
        <v>24903.4</v>
      </c>
      <c r="G16" s="3">
        <v>66798</v>
      </c>
      <c r="H16" s="3">
        <v>1814</v>
      </c>
      <c r="I16" s="3">
        <v>59469.1</v>
      </c>
      <c r="J16" s="3">
        <v>26699.1</v>
      </c>
      <c r="K16" s="4">
        <v>-985.2</v>
      </c>
      <c r="L16" s="3">
        <v>3353.3</v>
      </c>
      <c r="M16" s="3">
        <v>30899.200000000001</v>
      </c>
      <c r="N16" s="3">
        <v>27545.9</v>
      </c>
      <c r="O16" s="4">
        <v>-1144.5</v>
      </c>
      <c r="Q16" s="4">
        <v>3493.1</v>
      </c>
      <c r="R16" s="3">
        <v>411938.7</v>
      </c>
      <c r="S16" s="3">
        <v>2396.6999999999998</v>
      </c>
      <c r="T16" s="3">
        <v>11459.3</v>
      </c>
      <c r="U16" s="3">
        <v>9062.6</v>
      </c>
      <c r="V16" s="3">
        <v>414335.4</v>
      </c>
      <c r="X16" s="3">
        <v>407138</v>
      </c>
      <c r="Y16" s="3">
        <v>322070.40000000002</v>
      </c>
      <c r="Z16" s="3">
        <v>85090.1</v>
      </c>
      <c r="AB16" s="3">
        <v>118230.3</v>
      </c>
    </row>
    <row r="17" spans="1:28">
      <c r="A17" s="4">
        <v>1989</v>
      </c>
      <c r="B17" s="3">
        <v>427115.2</v>
      </c>
      <c r="C17" s="3">
        <v>236770</v>
      </c>
      <c r="D17" s="3">
        <v>233048.5</v>
      </c>
      <c r="E17" s="4">
        <v>199676.1</v>
      </c>
      <c r="F17" s="3">
        <v>24555.3</v>
      </c>
      <c r="G17" s="3">
        <v>73923.5</v>
      </c>
      <c r="H17" s="3">
        <v>2641.9</v>
      </c>
      <c r="I17" s="3">
        <v>61130.6</v>
      </c>
      <c r="J17" s="3">
        <v>27210.799999999999</v>
      </c>
      <c r="K17" s="4">
        <v>-619.9</v>
      </c>
      <c r="L17" s="3">
        <v>1831.7</v>
      </c>
      <c r="M17" s="3">
        <v>33522.6</v>
      </c>
      <c r="N17" s="3">
        <v>31690.9</v>
      </c>
      <c r="O17" s="4">
        <v>-328.8</v>
      </c>
      <c r="Q17" s="4">
        <v>2760.5</v>
      </c>
      <c r="R17" s="3">
        <v>429875.7</v>
      </c>
      <c r="S17" s="3">
        <v>3515.5</v>
      </c>
      <c r="T17" s="3">
        <v>16953.2</v>
      </c>
      <c r="U17" s="3">
        <v>13437.7</v>
      </c>
      <c r="V17" s="3">
        <v>433391.1</v>
      </c>
      <c r="X17" s="3">
        <v>427615.7</v>
      </c>
      <c r="Y17" s="3">
        <v>339982.9</v>
      </c>
      <c r="Z17" s="3">
        <v>87565.2</v>
      </c>
      <c r="AB17" s="3">
        <v>125994.4</v>
      </c>
    </row>
    <row r="18" spans="1:28">
      <c r="A18" s="4">
        <v>1990</v>
      </c>
      <c r="B18" s="3">
        <v>453603.9</v>
      </c>
      <c r="C18" s="3">
        <v>249500.79999999999</v>
      </c>
      <c r="D18" s="3">
        <v>245674.7</v>
      </c>
      <c r="E18" s="4">
        <v>211182.5</v>
      </c>
      <c r="F18" s="3">
        <v>25915.4</v>
      </c>
      <c r="G18" s="3">
        <v>82447.8</v>
      </c>
      <c r="H18" s="3">
        <v>1878.9</v>
      </c>
      <c r="I18" s="3">
        <v>63470.6</v>
      </c>
      <c r="J18" s="3">
        <v>28377.3</v>
      </c>
      <c r="K18" s="4">
        <v>-406.7</v>
      </c>
      <c r="L18" s="3">
        <v>2365.9</v>
      </c>
      <c r="M18" s="3">
        <v>35763.599999999999</v>
      </c>
      <c r="N18" s="3">
        <v>33397.699999999997</v>
      </c>
      <c r="O18" s="4">
        <v>53.9</v>
      </c>
      <c r="Q18" s="3">
        <v>1225.8</v>
      </c>
      <c r="R18" s="3">
        <v>454829.7</v>
      </c>
      <c r="S18" s="3">
        <v>2669.3</v>
      </c>
      <c r="T18" s="3">
        <v>18662.3</v>
      </c>
      <c r="U18" s="3">
        <v>15993</v>
      </c>
      <c r="V18" s="3">
        <v>457499</v>
      </c>
      <c r="X18" s="3">
        <v>453574.9</v>
      </c>
      <c r="Y18" s="3">
        <v>362220.1</v>
      </c>
      <c r="Z18" s="3">
        <v>91253.2</v>
      </c>
      <c r="AB18" s="3">
        <v>137324.20000000001</v>
      </c>
    </row>
    <row r="19" spans="1:28">
      <c r="A19" s="4">
        <v>1991</v>
      </c>
      <c r="B19" s="3">
        <v>464210.1</v>
      </c>
      <c r="C19" s="3">
        <v>255112.9</v>
      </c>
      <c r="D19" s="3">
        <v>250968.9</v>
      </c>
      <c r="E19" s="4">
        <v>215620.2</v>
      </c>
      <c r="F19" s="3">
        <v>23523.7</v>
      </c>
      <c r="G19" s="3">
        <v>82087</v>
      </c>
      <c r="H19" s="3">
        <v>2884</v>
      </c>
      <c r="I19" s="3">
        <v>65731.199999999997</v>
      </c>
      <c r="J19" s="3">
        <v>29999.5</v>
      </c>
      <c r="K19" s="4">
        <v>-360.2</v>
      </c>
      <c r="L19" s="3">
        <v>4444</v>
      </c>
      <c r="M19" s="3">
        <v>37640.9</v>
      </c>
      <c r="N19" s="3">
        <v>33197</v>
      </c>
      <c r="O19" s="4">
        <v>788</v>
      </c>
      <c r="Q19" s="3">
        <v>2659.1</v>
      </c>
      <c r="R19" s="3">
        <v>466869.1</v>
      </c>
      <c r="S19" s="3">
        <v>3002.5</v>
      </c>
      <c r="T19" s="3">
        <v>19157.599999999999</v>
      </c>
      <c r="U19" s="3">
        <v>16155.1</v>
      </c>
      <c r="V19" s="3">
        <v>469871.6</v>
      </c>
      <c r="X19" s="3">
        <v>461542.3</v>
      </c>
      <c r="Y19" s="3">
        <v>366279.8</v>
      </c>
      <c r="Z19" s="3">
        <v>95202.5</v>
      </c>
      <c r="AB19" s="3">
        <v>136340.29999999999</v>
      </c>
    </row>
    <row r="20" spans="1:28">
      <c r="A20" s="4">
        <v>1992</v>
      </c>
      <c r="B20" s="3">
        <v>467518.6</v>
      </c>
      <c r="C20" s="3">
        <v>258525.2</v>
      </c>
      <c r="D20" s="3">
        <v>253945.3</v>
      </c>
      <c r="E20" s="4">
        <v>217815.9</v>
      </c>
      <c r="F20" s="3">
        <v>22821</v>
      </c>
      <c r="G20" s="3">
        <v>77051</v>
      </c>
      <c r="H20" s="3">
        <v>215</v>
      </c>
      <c r="I20" s="3">
        <v>67559.3</v>
      </c>
      <c r="J20" s="3">
        <v>35180.9</v>
      </c>
      <c r="K20" s="4">
        <v>-234.8</v>
      </c>
      <c r="L20" s="3">
        <v>6514.2</v>
      </c>
      <c r="M20" s="3">
        <v>39030.1</v>
      </c>
      <c r="N20" s="3">
        <v>32515.9</v>
      </c>
      <c r="O20" s="4">
        <v>-113.2</v>
      </c>
      <c r="Q20" s="4">
        <v>2750.8</v>
      </c>
      <c r="R20" s="3">
        <v>470269.4</v>
      </c>
      <c r="S20" s="3">
        <v>4290</v>
      </c>
      <c r="T20" s="3">
        <v>18103</v>
      </c>
      <c r="U20" s="3">
        <v>13813</v>
      </c>
      <c r="V20" s="3">
        <v>474559.4</v>
      </c>
      <c r="X20" s="3">
        <v>462404.3</v>
      </c>
      <c r="Y20" s="3">
        <v>359853.2</v>
      </c>
      <c r="Z20" s="3">
        <v>102558.1</v>
      </c>
      <c r="AB20" s="3">
        <v>135485.5</v>
      </c>
    </row>
    <row r="21" spans="1:28">
      <c r="A21" s="4">
        <v>1993</v>
      </c>
      <c r="B21" s="3">
        <v>465277.1</v>
      </c>
      <c r="C21" s="3">
        <v>262070.39999999999</v>
      </c>
      <c r="D21" s="3">
        <v>257326.2</v>
      </c>
      <c r="E21" s="4">
        <v>220357.3</v>
      </c>
      <c r="F21" s="3">
        <v>23658.1</v>
      </c>
      <c r="G21" s="3">
        <v>67114.3</v>
      </c>
      <c r="H21" s="4">
        <v>-292.10000000000002</v>
      </c>
      <c r="I21" s="3">
        <v>69798.899999999994</v>
      </c>
      <c r="J21" s="3">
        <v>38393.9</v>
      </c>
      <c r="K21" s="4">
        <v>-256.39999999999998</v>
      </c>
      <c r="L21" s="3">
        <v>6163.7</v>
      </c>
      <c r="M21" s="3">
        <v>38812.199999999997</v>
      </c>
      <c r="N21" s="3">
        <v>32648.5</v>
      </c>
      <c r="O21" s="4">
        <v>-1373.5</v>
      </c>
      <c r="Q21" s="4">
        <v>3775.8</v>
      </c>
      <c r="R21" s="3">
        <v>469052.9</v>
      </c>
      <c r="S21" s="3">
        <v>3807.1</v>
      </c>
      <c r="T21" s="3">
        <v>15896.2</v>
      </c>
      <c r="U21" s="3">
        <v>12089.1</v>
      </c>
      <c r="V21" s="3">
        <v>472860</v>
      </c>
      <c r="X21" s="3">
        <v>460539.8</v>
      </c>
      <c r="Y21" s="3">
        <v>352516.6</v>
      </c>
      <c r="Z21" s="3">
        <v>108058.5</v>
      </c>
      <c r="AB21" s="3">
        <v>129026</v>
      </c>
    </row>
    <row r="22" spans="1:28">
      <c r="A22" s="4">
        <v>1994</v>
      </c>
      <c r="B22" s="3">
        <v>472248.5</v>
      </c>
      <c r="C22" s="3">
        <v>267691.59999999998</v>
      </c>
      <c r="D22" s="3">
        <v>263019.7</v>
      </c>
      <c r="E22" s="4">
        <v>225222.2</v>
      </c>
      <c r="F22" s="3">
        <v>25366.6</v>
      </c>
      <c r="G22" s="3">
        <v>65844</v>
      </c>
      <c r="H22" s="3">
        <v>-156.19999999999999</v>
      </c>
      <c r="I22" s="3">
        <v>72261.5</v>
      </c>
      <c r="J22" s="3">
        <v>37778.1</v>
      </c>
      <c r="K22" s="4">
        <v>119.4</v>
      </c>
      <c r="L22" s="3">
        <v>4856.7</v>
      </c>
      <c r="M22" s="3">
        <v>40716.9</v>
      </c>
      <c r="N22" s="3">
        <v>35860.199999999997</v>
      </c>
      <c r="O22" s="4">
        <v>-1513.1</v>
      </c>
      <c r="Q22" s="4">
        <v>3916.7</v>
      </c>
      <c r="R22" s="3">
        <v>476165.3</v>
      </c>
      <c r="S22" s="3">
        <v>3607.3</v>
      </c>
      <c r="T22" s="3">
        <v>16312.2</v>
      </c>
      <c r="U22" s="3">
        <v>12705</v>
      </c>
      <c r="V22" s="3">
        <v>479772.5</v>
      </c>
      <c r="X22" s="3">
        <v>468651.9</v>
      </c>
      <c r="Y22" s="3">
        <v>358522.5</v>
      </c>
      <c r="Z22" s="3">
        <v>110173.4</v>
      </c>
      <c r="AB22" s="3">
        <v>128721.3</v>
      </c>
    </row>
    <row r="23" spans="1:28">
      <c r="A23" s="4">
        <v>1995</v>
      </c>
      <c r="B23" s="3">
        <v>483022.6</v>
      </c>
      <c r="C23" s="3">
        <v>273691</v>
      </c>
      <c r="D23" s="3">
        <v>268760.2</v>
      </c>
      <c r="E23" s="4">
        <v>230154.8</v>
      </c>
      <c r="F23" s="3">
        <v>23952.799999999999</v>
      </c>
      <c r="G23" s="3">
        <v>67881.2</v>
      </c>
      <c r="H23" s="3">
        <v>1642.3</v>
      </c>
      <c r="I23" s="3">
        <v>75094.2</v>
      </c>
      <c r="J23" s="3">
        <v>40602.6</v>
      </c>
      <c r="K23" s="4">
        <v>127.6</v>
      </c>
      <c r="L23" s="3">
        <v>951.2</v>
      </c>
      <c r="M23" s="3">
        <v>42522.3</v>
      </c>
      <c r="N23" s="3">
        <v>41571.1</v>
      </c>
      <c r="O23" s="4">
        <v>-920.3</v>
      </c>
      <c r="Q23" s="4">
        <v>4834.2</v>
      </c>
      <c r="R23" s="3">
        <v>487856.8</v>
      </c>
      <c r="S23" s="3">
        <v>4054.6</v>
      </c>
      <c r="T23" s="3">
        <v>17093.099999999999</v>
      </c>
      <c r="U23" s="3">
        <v>13038.6</v>
      </c>
      <c r="V23" s="3">
        <v>491911.3</v>
      </c>
      <c r="X23" s="3">
        <v>483096.8</v>
      </c>
      <c r="Y23" s="3">
        <v>367260.4</v>
      </c>
      <c r="Z23" s="3">
        <v>115879.3</v>
      </c>
      <c r="AB23" s="3">
        <v>132252.9</v>
      </c>
    </row>
    <row r="24" spans="1:28">
      <c r="A24" s="4">
        <v>1996</v>
      </c>
      <c r="B24" s="3">
        <v>496934.6</v>
      </c>
      <c r="C24" s="3">
        <v>281069</v>
      </c>
      <c r="D24" s="3">
        <v>276121.2</v>
      </c>
      <c r="E24" s="4">
        <v>236626</v>
      </c>
      <c r="F24" s="3">
        <v>27137.4</v>
      </c>
      <c r="G24" s="3">
        <v>71739.5</v>
      </c>
      <c r="H24" s="3">
        <v>1969.4</v>
      </c>
      <c r="I24" s="3">
        <v>76366.100000000006</v>
      </c>
      <c r="J24" s="3">
        <v>39441.699999999997</v>
      </c>
      <c r="K24" s="4">
        <v>84.9</v>
      </c>
      <c r="L24" s="3">
        <v>-197.1</v>
      </c>
      <c r="M24" s="3">
        <v>45663.1</v>
      </c>
      <c r="N24" s="3">
        <v>45860.2</v>
      </c>
      <c r="O24" s="4">
        <v>-676.4</v>
      </c>
      <c r="Q24" s="3">
        <v>2150.1</v>
      </c>
      <c r="R24" s="3">
        <v>499084.7</v>
      </c>
      <c r="S24" s="3">
        <v>5982.4</v>
      </c>
      <c r="T24" s="3">
        <v>13190.1</v>
      </c>
      <c r="U24" s="3">
        <v>7207.7</v>
      </c>
      <c r="V24" s="3">
        <v>505067</v>
      </c>
      <c r="X24" s="3">
        <v>497875.8</v>
      </c>
      <c r="Y24" s="3">
        <v>381998.4</v>
      </c>
      <c r="Z24" s="3">
        <v>115914</v>
      </c>
      <c r="AB24" s="3">
        <v>138087.20000000001</v>
      </c>
    </row>
    <row r="25" spans="1:28">
      <c r="A25" s="4">
        <v>1997</v>
      </c>
      <c r="B25" s="3">
        <v>496835.8</v>
      </c>
      <c r="C25" s="3">
        <v>277852.40000000002</v>
      </c>
      <c r="D25" s="3">
        <v>273015.3</v>
      </c>
      <c r="E25" s="4">
        <v>232746</v>
      </c>
      <c r="F25" s="3">
        <v>22011.4</v>
      </c>
      <c r="G25" s="3">
        <v>74602.2</v>
      </c>
      <c r="H25" s="3">
        <v>3383.5</v>
      </c>
      <c r="I25" s="3">
        <v>76967.3</v>
      </c>
      <c r="J25" s="3">
        <v>36945.9</v>
      </c>
      <c r="K25" s="4">
        <v>70.7</v>
      </c>
      <c r="L25" s="3">
        <v>4734.8999999999996</v>
      </c>
      <c r="M25" s="3">
        <v>49673.1</v>
      </c>
      <c r="N25" s="3">
        <v>44938.1</v>
      </c>
      <c r="O25" s="4">
        <v>267.60000000000002</v>
      </c>
      <c r="Q25" s="3">
        <v>1678.8</v>
      </c>
      <c r="R25" s="3">
        <v>498514.6</v>
      </c>
      <c r="S25" s="3">
        <v>6582.1</v>
      </c>
      <c r="T25" s="3">
        <v>14016</v>
      </c>
      <c r="U25" s="3">
        <v>7433.9</v>
      </c>
      <c r="V25" s="3">
        <v>505096.8</v>
      </c>
      <c r="X25" s="3">
        <v>492430.4</v>
      </c>
      <c r="Y25" s="3">
        <v>378502.9</v>
      </c>
      <c r="Z25" s="3">
        <v>113981.8</v>
      </c>
      <c r="AB25" s="3">
        <v>133546.70000000001</v>
      </c>
    </row>
    <row r="26" spans="1:28">
      <c r="A26" s="4">
        <v>1998</v>
      </c>
      <c r="B26" s="3">
        <v>489459.7</v>
      </c>
      <c r="C26" s="3">
        <v>278588.79999999999</v>
      </c>
      <c r="D26" s="3">
        <v>273007</v>
      </c>
      <c r="E26" s="4">
        <v>232000.9</v>
      </c>
      <c r="F26" s="3">
        <v>19684.400000000001</v>
      </c>
      <c r="G26" s="3">
        <v>68475</v>
      </c>
      <c r="H26" s="4">
        <v>559.70000000000005</v>
      </c>
      <c r="I26" s="3">
        <v>78952.600000000006</v>
      </c>
      <c r="J26" s="3">
        <v>37515.699999999997</v>
      </c>
      <c r="K26" s="4">
        <v>-54.8</v>
      </c>
      <c r="L26" s="3">
        <v>5800.2</v>
      </c>
      <c r="M26" s="3">
        <v>47714.2</v>
      </c>
      <c r="N26" s="3">
        <v>41914</v>
      </c>
      <c r="O26" s="4">
        <v>-61.9</v>
      </c>
      <c r="Q26" s="3">
        <v>3003.1</v>
      </c>
      <c r="R26" s="3">
        <v>492462.8</v>
      </c>
      <c r="S26" s="3">
        <v>6731.8</v>
      </c>
      <c r="T26" s="3">
        <v>13311</v>
      </c>
      <c r="U26" s="3">
        <v>6579.2</v>
      </c>
      <c r="V26" s="3">
        <v>499194.5</v>
      </c>
      <c r="X26" s="3">
        <v>483891.7</v>
      </c>
      <c r="Y26" s="3">
        <v>367500.1</v>
      </c>
      <c r="Z26" s="3">
        <v>116419.9</v>
      </c>
      <c r="AB26" s="3">
        <v>125660.4</v>
      </c>
    </row>
    <row r="27" spans="1:28">
      <c r="A27" s="4">
        <v>1999</v>
      </c>
      <c r="B27" s="3">
        <v>493048.7</v>
      </c>
      <c r="C27" s="3">
        <v>281703.40000000002</v>
      </c>
      <c r="D27" s="3">
        <v>275761.09999999998</v>
      </c>
      <c r="E27" s="4">
        <v>233778</v>
      </c>
      <c r="F27" s="3">
        <v>20381.3</v>
      </c>
      <c r="G27" s="3">
        <v>68068</v>
      </c>
      <c r="H27" s="3">
        <v>-2302.9</v>
      </c>
      <c r="I27" s="3">
        <v>82210.5</v>
      </c>
      <c r="J27" s="3">
        <v>37284.800000000003</v>
      </c>
      <c r="K27" s="4">
        <v>87.8</v>
      </c>
      <c r="L27" s="3">
        <v>5857.3</v>
      </c>
      <c r="M27" s="3">
        <v>50560.9</v>
      </c>
      <c r="N27" s="3">
        <v>44703.6</v>
      </c>
      <c r="O27" s="4">
        <v>-241.5</v>
      </c>
      <c r="Q27" s="3">
        <v>1868.6</v>
      </c>
      <c r="R27" s="3">
        <v>494917.3</v>
      </c>
      <c r="S27" s="3">
        <v>6296</v>
      </c>
      <c r="T27" s="3">
        <v>11057.3</v>
      </c>
      <c r="U27" s="3">
        <v>4761.3999999999996</v>
      </c>
      <c r="V27" s="3">
        <v>501213.3</v>
      </c>
      <c r="X27" s="3">
        <v>487361.6</v>
      </c>
      <c r="Y27" s="3">
        <v>367823.7</v>
      </c>
      <c r="Z27" s="3">
        <v>119564.2</v>
      </c>
      <c r="AB27" s="3">
        <v>125667.3</v>
      </c>
    </row>
    <row r="28" spans="1:28">
      <c r="A28" s="4">
        <v>2000</v>
      </c>
      <c r="B28" s="3">
        <v>505621.9</v>
      </c>
      <c r="C28" s="3">
        <v>283757.5</v>
      </c>
      <c r="D28" s="3">
        <v>278517.90000000002</v>
      </c>
      <c r="E28" s="4">
        <v>235477.7</v>
      </c>
      <c r="F28" s="3">
        <v>20360.900000000001</v>
      </c>
      <c r="G28" s="3">
        <v>72963.100000000006</v>
      </c>
      <c r="H28" s="3">
        <v>1778.4</v>
      </c>
      <c r="I28" s="3">
        <v>85714.2</v>
      </c>
      <c r="J28" s="3">
        <v>34444.9</v>
      </c>
      <c r="K28" s="4">
        <v>264.39999999999998</v>
      </c>
      <c r="L28" s="3">
        <v>6295.3</v>
      </c>
      <c r="M28" s="3">
        <v>55343.1</v>
      </c>
      <c r="N28" s="3">
        <v>49047.8</v>
      </c>
      <c r="O28" s="4">
        <v>43.2</v>
      </c>
      <c r="Q28" s="3">
        <v>-112.1</v>
      </c>
      <c r="R28" s="3">
        <v>505509.8</v>
      </c>
      <c r="S28" s="3">
        <v>6986.5</v>
      </c>
      <c r="T28" s="3">
        <v>12250.6</v>
      </c>
      <c r="U28" s="3">
        <v>5264.1</v>
      </c>
      <c r="V28" s="3">
        <v>512496.3</v>
      </c>
      <c r="X28" s="3">
        <v>499305.9</v>
      </c>
      <c r="Y28" s="3">
        <v>378867.5</v>
      </c>
      <c r="Z28" s="3">
        <v>120431.9</v>
      </c>
      <c r="AB28" s="3">
        <v>127755.5</v>
      </c>
    </row>
    <row r="29" spans="1:28">
      <c r="A29" s="4">
        <v>2001</v>
      </c>
      <c r="B29" s="3">
        <v>501617.5</v>
      </c>
      <c r="C29" s="3">
        <v>287704.5</v>
      </c>
      <c r="D29" s="3">
        <v>282085.90000000002</v>
      </c>
      <c r="E29" s="3">
        <v>238028.2</v>
      </c>
      <c r="F29" s="3">
        <v>18798.900000000001</v>
      </c>
      <c r="G29" s="3">
        <v>71207.3</v>
      </c>
      <c r="H29" s="3">
        <v>-895</v>
      </c>
      <c r="I29" s="3">
        <v>88154.4</v>
      </c>
      <c r="J29" s="3">
        <v>32818.9</v>
      </c>
      <c r="K29" s="4">
        <v>123.3</v>
      </c>
      <c r="L29" s="3">
        <v>3598.9</v>
      </c>
      <c r="M29" s="3">
        <v>50996.2</v>
      </c>
      <c r="N29" s="3">
        <v>47397.3</v>
      </c>
      <c r="O29" s="4">
        <v>106.3</v>
      </c>
      <c r="Q29" s="3">
        <v>181.9</v>
      </c>
      <c r="R29" s="3">
        <v>501799.5</v>
      </c>
      <c r="S29" s="3">
        <v>8704.2999999999993</v>
      </c>
      <c r="T29" s="3">
        <v>13960.6</v>
      </c>
      <c r="U29" s="3">
        <v>5256.4</v>
      </c>
      <c r="V29" s="3">
        <v>510503.7</v>
      </c>
      <c r="X29" s="3">
        <v>498001.3</v>
      </c>
      <c r="Y29" s="3">
        <v>376889.8</v>
      </c>
      <c r="Z29" s="3">
        <v>121096.9</v>
      </c>
      <c r="AB29" s="3">
        <v>122817.9</v>
      </c>
    </row>
    <row r="30" spans="1:28">
      <c r="A30" s="4">
        <v>2002</v>
      </c>
      <c r="B30" s="3">
        <v>507014.9</v>
      </c>
      <c r="C30" s="3">
        <v>291203.09999999998</v>
      </c>
      <c r="D30" s="3">
        <v>285352.09999999998</v>
      </c>
      <c r="E30" s="3">
        <v>240338.2</v>
      </c>
      <c r="F30" s="3">
        <v>18391.3</v>
      </c>
      <c r="G30" s="3">
        <v>69122</v>
      </c>
      <c r="H30" s="3">
        <v>-371.8</v>
      </c>
      <c r="I30" s="3">
        <v>90019.5</v>
      </c>
      <c r="J30" s="3">
        <v>31051.8</v>
      </c>
      <c r="K30" s="4">
        <v>157.5</v>
      </c>
      <c r="L30" s="3">
        <v>7176.2</v>
      </c>
      <c r="M30" s="3">
        <v>56854.400000000001</v>
      </c>
      <c r="N30" s="3">
        <v>49678.2</v>
      </c>
      <c r="O30" s="4">
        <v>265.2</v>
      </c>
      <c r="Q30" s="3">
        <v>-1019.7</v>
      </c>
      <c r="R30" s="3">
        <v>505995.1</v>
      </c>
      <c r="S30" s="3">
        <v>8330.2999999999993</v>
      </c>
      <c r="T30" s="3">
        <v>12952</v>
      </c>
      <c r="U30" s="3">
        <v>4621.7</v>
      </c>
      <c r="V30" s="3">
        <v>514325.4</v>
      </c>
      <c r="X30" s="3">
        <v>499701.3</v>
      </c>
      <c r="Y30" s="3">
        <v>378436.1</v>
      </c>
      <c r="Z30" s="3">
        <v>121254.8</v>
      </c>
      <c r="AB30" s="3">
        <v>118554</v>
      </c>
    </row>
    <row r="31" spans="1:28">
      <c r="A31" s="4">
        <v>2003</v>
      </c>
      <c r="B31" s="3">
        <v>517712.9</v>
      </c>
      <c r="C31" s="3">
        <v>293067</v>
      </c>
      <c r="D31" s="3">
        <v>286785.5</v>
      </c>
      <c r="E31" s="3">
        <v>240818.2</v>
      </c>
      <c r="F31" s="3">
        <v>18356.900000000001</v>
      </c>
      <c r="G31" s="3">
        <v>73315.7</v>
      </c>
      <c r="H31" s="3">
        <v>1031.2</v>
      </c>
      <c r="I31" s="3">
        <v>92330.8</v>
      </c>
      <c r="J31" s="3">
        <v>28104</v>
      </c>
      <c r="K31" s="4">
        <v>96.2</v>
      </c>
      <c r="L31" s="3">
        <v>11265.1</v>
      </c>
      <c r="M31" s="3">
        <v>62439</v>
      </c>
      <c r="N31" s="3">
        <v>51173.9</v>
      </c>
      <c r="O31" s="4">
        <v>146</v>
      </c>
      <c r="Q31" s="3">
        <v>-1892.3</v>
      </c>
      <c r="R31" s="3">
        <v>515820.6</v>
      </c>
      <c r="S31" s="3">
        <v>9209.7000000000007</v>
      </c>
      <c r="T31" s="3">
        <v>13385.8</v>
      </c>
      <c r="U31" s="3">
        <v>4176.1000000000004</v>
      </c>
      <c r="V31" s="3">
        <v>525030.30000000005</v>
      </c>
      <c r="X31" s="3">
        <v>506185.7</v>
      </c>
      <c r="Y31" s="3">
        <v>385593.4</v>
      </c>
      <c r="Z31" s="3">
        <v>120622.8</v>
      </c>
      <c r="AB31" s="3">
        <v>119684.3</v>
      </c>
    </row>
    <row r="32" spans="1:28">
      <c r="A32" s="4">
        <v>2004</v>
      </c>
      <c r="B32" s="3">
        <v>527980.30000000005</v>
      </c>
      <c r="C32" s="3">
        <v>296686.7</v>
      </c>
      <c r="D32" s="3">
        <v>290151.8</v>
      </c>
      <c r="E32" s="3">
        <v>243275.8</v>
      </c>
      <c r="F32" s="3">
        <v>18661.900000000001</v>
      </c>
      <c r="G32" s="3">
        <v>78325.399999999994</v>
      </c>
      <c r="H32" s="3">
        <v>1499.5</v>
      </c>
      <c r="I32" s="3">
        <v>93886.7</v>
      </c>
      <c r="J32" s="3">
        <v>24521</v>
      </c>
      <c r="K32" s="4">
        <v>302.10000000000002</v>
      </c>
      <c r="L32" s="3">
        <v>14072.5</v>
      </c>
      <c r="M32" s="3">
        <v>69572.2</v>
      </c>
      <c r="N32" s="3">
        <v>55499.7</v>
      </c>
      <c r="O32" s="4">
        <v>24.3</v>
      </c>
      <c r="Q32" s="3">
        <v>-5149</v>
      </c>
      <c r="R32" s="3">
        <v>522831.3</v>
      </c>
      <c r="S32" s="3">
        <v>10556.8</v>
      </c>
      <c r="T32" s="3">
        <v>15506.7</v>
      </c>
      <c r="U32" s="3">
        <v>4949.8999999999996</v>
      </c>
      <c r="V32" s="3">
        <v>533388.1</v>
      </c>
      <c r="X32" s="3">
        <v>513734.40000000002</v>
      </c>
      <c r="Y32" s="3">
        <v>394966.8</v>
      </c>
      <c r="Z32" s="3">
        <v>118804.2</v>
      </c>
      <c r="AB32" s="3">
        <v>121224.9</v>
      </c>
    </row>
    <row r="33" spans="1:28">
      <c r="A33" s="4">
        <v>2005</v>
      </c>
      <c r="B33" s="3">
        <v>540025.4</v>
      </c>
      <c r="C33" s="3">
        <v>302154.40000000002</v>
      </c>
      <c r="D33" s="3">
        <v>295329.09999999998</v>
      </c>
      <c r="E33" s="3">
        <v>247558.5</v>
      </c>
      <c r="F33" s="3">
        <v>18429.2</v>
      </c>
      <c r="G33" s="3">
        <v>83199.5</v>
      </c>
      <c r="H33" s="3">
        <v>1547.9</v>
      </c>
      <c r="I33" s="3">
        <v>94604.1</v>
      </c>
      <c r="J33" s="3">
        <v>23157.4</v>
      </c>
      <c r="K33" s="4">
        <v>266.7</v>
      </c>
      <c r="L33" s="3">
        <v>17073.900000000001</v>
      </c>
      <c r="M33" s="3">
        <v>75818.899999999994</v>
      </c>
      <c r="N33" s="3">
        <v>58745.1</v>
      </c>
      <c r="O33" s="4">
        <v>-407.7</v>
      </c>
      <c r="Q33" s="3">
        <v>-10959.8</v>
      </c>
      <c r="R33" s="3">
        <v>529065.6</v>
      </c>
      <c r="S33" s="3">
        <v>13948.8</v>
      </c>
      <c r="T33" s="3">
        <v>20210</v>
      </c>
      <c r="U33" s="3">
        <v>6261.3</v>
      </c>
      <c r="V33" s="3">
        <v>543014.40000000002</v>
      </c>
      <c r="X33" s="3">
        <v>522930.1</v>
      </c>
      <c r="Y33" s="3">
        <v>404917.3</v>
      </c>
      <c r="Z33" s="3">
        <v>118080.3</v>
      </c>
      <c r="AB33" s="3">
        <v>124296.2</v>
      </c>
    </row>
    <row r="34" spans="1:28">
      <c r="A34" s="4">
        <v>2006</v>
      </c>
      <c r="B34" s="4">
        <v>552470.80000000005</v>
      </c>
      <c r="C34" s="4">
        <v>306352.8</v>
      </c>
      <c r="D34" s="4">
        <v>299376.8</v>
      </c>
      <c r="E34" s="4">
        <v>250671.8</v>
      </c>
      <c r="F34" s="4">
        <v>18385.599999999999</v>
      </c>
      <c r="G34" s="4">
        <v>87096.8</v>
      </c>
      <c r="H34" s="4">
        <v>2728</v>
      </c>
      <c r="I34" s="4">
        <v>95677.7</v>
      </c>
      <c r="J34" s="4">
        <v>21111.1</v>
      </c>
      <c r="K34" s="4">
        <v>221.2</v>
      </c>
      <c r="L34" s="4">
        <v>21553.1</v>
      </c>
      <c r="M34" s="4">
        <v>82136</v>
      </c>
      <c r="N34" s="4">
        <v>60582.9</v>
      </c>
      <c r="O34" s="4">
        <v>-655.6</v>
      </c>
      <c r="Q34" s="4">
        <v>-15228.3</v>
      </c>
      <c r="R34" s="4">
        <v>537242.5</v>
      </c>
      <c r="S34" s="4">
        <v>15862.2</v>
      </c>
      <c r="T34" s="4">
        <v>23958.7</v>
      </c>
      <c r="U34" s="4">
        <v>8096.5</v>
      </c>
      <c r="V34" s="4">
        <v>553104.69999999995</v>
      </c>
      <c r="X34" s="4">
        <v>530800.1</v>
      </c>
      <c r="Y34" s="4">
        <v>413937.1</v>
      </c>
      <c r="Z34" s="4">
        <v>116989.6</v>
      </c>
      <c r="AB34" s="4">
        <v>125863</v>
      </c>
    </row>
    <row r="35" spans="1:28">
      <c r="A35" s="4">
        <v>2007</v>
      </c>
      <c r="B35" s="4">
        <v>562520</v>
      </c>
      <c r="C35" s="4">
        <v>310767.5</v>
      </c>
      <c r="D35" s="4">
        <v>304334.90000000002</v>
      </c>
      <c r="E35" s="4">
        <v>254797.1</v>
      </c>
      <c r="F35" s="4">
        <v>15909.1</v>
      </c>
      <c r="G35" s="4">
        <v>87788</v>
      </c>
      <c r="H35" s="4">
        <v>3262.1</v>
      </c>
      <c r="I35" s="4">
        <v>97146.9</v>
      </c>
      <c r="J35" s="4">
        <v>19755.400000000001</v>
      </c>
      <c r="K35" s="4">
        <v>314.60000000000002</v>
      </c>
      <c r="L35" s="4">
        <v>28063.1</v>
      </c>
      <c r="M35" s="4">
        <v>89768.5</v>
      </c>
      <c r="N35" s="4">
        <v>61705.4</v>
      </c>
      <c r="O35" s="4">
        <v>-486.6</v>
      </c>
      <c r="Q35" s="4">
        <v>-21198.799999999999</v>
      </c>
      <c r="R35" s="4">
        <v>541321.19999999995</v>
      </c>
      <c r="S35" s="4">
        <v>18561.400000000001</v>
      </c>
      <c r="T35" s="4">
        <v>28025.8</v>
      </c>
      <c r="U35" s="4">
        <v>9464.2999999999993</v>
      </c>
      <c r="V35" s="4">
        <v>559882.6</v>
      </c>
      <c r="X35" s="4">
        <v>533925.6</v>
      </c>
      <c r="Y35" s="4">
        <v>416939.1</v>
      </c>
      <c r="Z35" s="4">
        <v>117114.9</v>
      </c>
      <c r="AB35" s="4">
        <v>122416.8</v>
      </c>
    </row>
    <row r="36" spans="1:28">
      <c r="A36" s="4">
        <v>2008</v>
      </c>
      <c r="B36" s="4">
        <v>539561.30000000005</v>
      </c>
      <c r="C36" s="4">
        <v>303975.7</v>
      </c>
      <c r="D36" s="4">
        <v>297234.3</v>
      </c>
      <c r="E36" s="4">
        <v>246958.1</v>
      </c>
      <c r="F36" s="4">
        <v>15342</v>
      </c>
      <c r="G36" s="4">
        <v>81756.7</v>
      </c>
      <c r="H36" s="4">
        <v>1677.5</v>
      </c>
      <c r="I36" s="4">
        <v>97304.2</v>
      </c>
      <c r="J36" s="4">
        <v>18410.3</v>
      </c>
      <c r="K36" s="4">
        <v>296.7</v>
      </c>
      <c r="L36" s="4">
        <v>21329.3</v>
      </c>
      <c r="M36" s="4">
        <v>80412.800000000003</v>
      </c>
      <c r="N36" s="4">
        <v>59083.5</v>
      </c>
      <c r="O36" s="4">
        <v>-531.1</v>
      </c>
      <c r="Q36" s="4">
        <v>-23255.200000000001</v>
      </c>
      <c r="R36" s="4">
        <v>516306.1</v>
      </c>
      <c r="S36" s="4">
        <v>16077.1</v>
      </c>
      <c r="T36" s="4">
        <v>24217.599999999999</v>
      </c>
      <c r="U36" s="4">
        <v>8140.4</v>
      </c>
      <c r="V36" s="4">
        <v>532383.19999999995</v>
      </c>
      <c r="X36" s="4">
        <v>517764.8</v>
      </c>
      <c r="Y36" s="4">
        <v>401983.9</v>
      </c>
      <c r="Z36" s="4">
        <v>115844.7</v>
      </c>
      <c r="AB36" s="4">
        <v>114626.2</v>
      </c>
    </row>
    <row r="37" spans="1:28">
      <c r="A37" s="4">
        <v>2009</v>
      </c>
      <c r="B37" s="4">
        <v>526442.30000000005</v>
      </c>
      <c r="C37" s="4">
        <v>303884.2</v>
      </c>
      <c r="D37" s="4">
        <v>296961</v>
      </c>
      <c r="E37" s="4">
        <v>246106.9</v>
      </c>
      <c r="F37" s="4">
        <v>12553.3</v>
      </c>
      <c r="G37" s="4">
        <v>70603.899999999994</v>
      </c>
      <c r="H37" s="4">
        <v>-4188.3</v>
      </c>
      <c r="I37" s="4">
        <v>100664.2</v>
      </c>
      <c r="J37" s="4">
        <v>21031</v>
      </c>
      <c r="K37" s="4">
        <v>205.8</v>
      </c>
      <c r="L37" s="4">
        <v>20114.5</v>
      </c>
      <c r="M37" s="4">
        <v>72703.100000000006</v>
      </c>
      <c r="N37" s="4">
        <v>52588.6</v>
      </c>
      <c r="O37" s="4">
        <v>1573.6</v>
      </c>
      <c r="Q37" s="4">
        <v>-16062.4</v>
      </c>
      <c r="R37" s="4">
        <v>510379.9</v>
      </c>
      <c r="S37" s="4">
        <v>13758.7</v>
      </c>
      <c r="T37" s="4">
        <v>19365.400000000001</v>
      </c>
      <c r="U37" s="4">
        <v>5606.7</v>
      </c>
      <c r="V37" s="4">
        <v>524138.6</v>
      </c>
      <c r="X37" s="4">
        <v>503780.7</v>
      </c>
      <c r="Y37" s="4">
        <v>381726.8</v>
      </c>
      <c r="Z37" s="4">
        <v>121860.6</v>
      </c>
      <c r="AB37" s="4">
        <v>103822</v>
      </c>
    </row>
    <row r="38" spans="1:28">
      <c r="A38" s="4">
        <v>2010</v>
      </c>
      <c r="B38" s="4">
        <v>538457.5</v>
      </c>
      <c r="C38" s="4">
        <v>306463.8</v>
      </c>
      <c r="D38" s="4">
        <v>299495.5</v>
      </c>
      <c r="E38" s="4">
        <v>248076.6</v>
      </c>
      <c r="F38" s="4">
        <v>12523.6</v>
      </c>
      <c r="G38" s="4">
        <v>73631.5</v>
      </c>
      <c r="H38" s="4">
        <v>-1844.6</v>
      </c>
      <c r="I38" s="4">
        <v>102959.8</v>
      </c>
      <c r="J38" s="4">
        <v>18932.400000000001</v>
      </c>
      <c r="K38" s="4">
        <v>220.4</v>
      </c>
      <c r="L38" s="4">
        <v>26695.7</v>
      </c>
      <c r="M38" s="4">
        <v>85075.5</v>
      </c>
      <c r="N38" s="4">
        <v>58379.8</v>
      </c>
      <c r="O38" s="4">
        <v>-1125.0999999999999</v>
      </c>
      <c r="Q38" s="4">
        <v>-22629.5</v>
      </c>
      <c r="R38" s="4">
        <v>515828</v>
      </c>
      <c r="S38" s="4">
        <v>13875.6</v>
      </c>
      <c r="T38" s="4">
        <v>19604.3</v>
      </c>
      <c r="U38" s="4">
        <v>5728.7</v>
      </c>
      <c r="V38" s="4">
        <v>529703.6</v>
      </c>
      <c r="X38" s="4">
        <v>511186.9</v>
      </c>
      <c r="Y38" s="4">
        <v>389149</v>
      </c>
      <c r="Z38" s="4">
        <v>121876.2</v>
      </c>
      <c r="AB38" s="4">
        <v>104370.1</v>
      </c>
    </row>
    <row r="40" spans="1:28" ht="13.5">
      <c r="A40" s="99" t="s">
        <v>8</v>
      </c>
    </row>
    <row r="41" spans="1:28" ht="13.5">
      <c r="A41" s="99" t="s">
        <v>216</v>
      </c>
    </row>
    <row r="44" spans="1:28">
      <c r="A44" s="4" t="s">
        <v>90</v>
      </c>
      <c r="B44" s="4" t="s">
        <v>91</v>
      </c>
      <c r="C44" s="4" t="s">
        <v>92</v>
      </c>
    </row>
    <row r="45" spans="1:28">
      <c r="A45" s="4" t="s">
        <v>72</v>
      </c>
      <c r="B45" s="4" t="s">
        <v>186</v>
      </c>
      <c r="C45" s="4" t="s">
        <v>187</v>
      </c>
      <c r="D45" s="4" t="s">
        <v>188</v>
      </c>
      <c r="E45" s="4" t="s">
        <v>189</v>
      </c>
      <c r="F45" s="4" t="s">
        <v>190</v>
      </c>
      <c r="G45" s="4" t="s">
        <v>350</v>
      </c>
      <c r="H45" s="4" t="s">
        <v>191</v>
      </c>
    </row>
    <row r="46" spans="1:28">
      <c r="B46" s="4" t="s">
        <v>192</v>
      </c>
      <c r="C46" s="4" t="s">
        <v>185</v>
      </c>
      <c r="D46" s="4" t="s">
        <v>184</v>
      </c>
      <c r="E46" s="4" t="s">
        <v>183</v>
      </c>
      <c r="F46" s="4" t="s">
        <v>182</v>
      </c>
      <c r="G46" s="4" t="s">
        <v>351</v>
      </c>
      <c r="H46" s="4" t="s">
        <v>181</v>
      </c>
      <c r="I46" s="4" t="s">
        <v>180</v>
      </c>
      <c r="J46" s="4" t="s">
        <v>179</v>
      </c>
      <c r="K46" s="4" t="s">
        <v>10</v>
      </c>
    </row>
    <row r="47" spans="1:28">
      <c r="A47" s="4">
        <v>1980</v>
      </c>
      <c r="B47" s="7">
        <f t="shared" ref="B47:C47" si="0">B8</f>
        <v>287366.40000000002</v>
      </c>
      <c r="C47" s="7">
        <f t="shared" si="0"/>
        <v>167753.70000000001</v>
      </c>
      <c r="D47" s="7">
        <f>F8+G8</f>
        <v>53864.899999999994</v>
      </c>
      <c r="E47" s="7">
        <f>I8</f>
        <v>43719.8</v>
      </c>
      <c r="F47" s="7">
        <f>J8</f>
        <v>25742.2</v>
      </c>
      <c r="G47" s="203">
        <f>H8+K8</f>
        <v>-422.20000000000005</v>
      </c>
      <c r="H47" s="7">
        <f t="shared" ref="H47:H77" si="1">L8</f>
        <v>2251.4</v>
      </c>
      <c r="I47" s="7">
        <f t="shared" ref="I47:I77" si="2">M8</f>
        <v>20761.7</v>
      </c>
      <c r="J47" s="7">
        <f t="shared" ref="J47:J77" si="3">N8</f>
        <v>18510.3</v>
      </c>
      <c r="K47" s="3">
        <f t="shared" ref="K47:K77" si="4">V8</f>
        <v>284290</v>
      </c>
      <c r="L47" s="7"/>
      <c r="M47" s="204"/>
    </row>
    <row r="48" spans="1:28">
      <c r="A48" s="4">
        <v>1981</v>
      </c>
      <c r="B48" s="7">
        <f t="shared" ref="B48:C48" si="5">B9</f>
        <v>298687.09999999998</v>
      </c>
      <c r="C48" s="7">
        <f t="shared" si="5"/>
        <v>171754.8</v>
      </c>
      <c r="D48" s="7">
        <f t="shared" ref="D48:D53" si="6">F9+G9+H9</f>
        <v>56535.5</v>
      </c>
      <c r="E48" s="7">
        <f t="shared" ref="E48:E53" si="7">I9</f>
        <v>46264.7</v>
      </c>
      <c r="F48" s="7">
        <f t="shared" ref="F48:F53" si="8">J9+K9</f>
        <v>24267.399999999998</v>
      </c>
      <c r="G48" s="203">
        <f t="shared" ref="G48:G77" si="9">H9+K9</f>
        <v>-44.100000000000136</v>
      </c>
      <c r="H48" s="7">
        <f t="shared" si="1"/>
        <v>4115.8</v>
      </c>
      <c r="I48" s="7">
        <f t="shared" si="2"/>
        <v>23371.1</v>
      </c>
      <c r="J48" s="7">
        <f t="shared" si="3"/>
        <v>19255.3</v>
      </c>
      <c r="K48" s="3">
        <f t="shared" si="4"/>
        <v>295296.40000000002</v>
      </c>
      <c r="L48" s="7"/>
      <c r="M48" s="204"/>
    </row>
    <row r="49" spans="1:13">
      <c r="A49" s="4">
        <v>1982</v>
      </c>
      <c r="B49" s="7">
        <f t="shared" ref="B49:C49" si="10">B10</f>
        <v>308057</v>
      </c>
      <c r="C49" s="7">
        <f t="shared" si="10"/>
        <v>179712.9</v>
      </c>
      <c r="D49" s="7">
        <f t="shared" si="6"/>
        <v>56249.299999999996</v>
      </c>
      <c r="E49" s="7">
        <f t="shared" si="7"/>
        <v>48223.7</v>
      </c>
      <c r="F49" s="7">
        <f t="shared" si="8"/>
        <v>23622.9</v>
      </c>
      <c r="G49" s="203">
        <f t="shared" si="9"/>
        <v>-1129.1999999999998</v>
      </c>
      <c r="H49" s="7">
        <f t="shared" si="1"/>
        <v>4957.6000000000004</v>
      </c>
      <c r="I49" s="7">
        <f t="shared" si="2"/>
        <v>23283.1</v>
      </c>
      <c r="J49" s="7">
        <f t="shared" si="3"/>
        <v>18325.5</v>
      </c>
      <c r="K49" s="3">
        <f t="shared" si="4"/>
        <v>304597.7</v>
      </c>
      <c r="L49" s="7"/>
      <c r="M49" s="204"/>
    </row>
    <row r="50" spans="1:13">
      <c r="A50" s="4">
        <v>1983</v>
      </c>
      <c r="B50" s="7">
        <f t="shared" ref="B50:C50" si="11">B11</f>
        <v>318921.7</v>
      </c>
      <c r="C50" s="7">
        <f t="shared" si="11"/>
        <v>185174.5</v>
      </c>
      <c r="D50" s="7">
        <f t="shared" si="6"/>
        <v>55728.000000000007</v>
      </c>
      <c r="E50" s="7">
        <f t="shared" si="7"/>
        <v>50934.5</v>
      </c>
      <c r="F50" s="7">
        <f t="shared" si="8"/>
        <v>23740.799999999999</v>
      </c>
      <c r="G50" s="203">
        <f t="shared" si="9"/>
        <v>-426.70000000000005</v>
      </c>
      <c r="H50" s="7">
        <f t="shared" si="1"/>
        <v>6652.7</v>
      </c>
      <c r="I50" s="7">
        <f t="shared" si="2"/>
        <v>25289.200000000001</v>
      </c>
      <c r="J50" s="7">
        <f t="shared" si="3"/>
        <v>18636.5</v>
      </c>
      <c r="K50" s="3">
        <f t="shared" si="4"/>
        <v>315974.59999999998</v>
      </c>
      <c r="L50" s="7"/>
      <c r="M50" s="204"/>
    </row>
    <row r="51" spans="1:13">
      <c r="A51" s="4">
        <v>1984</v>
      </c>
      <c r="B51" s="7">
        <f t="shared" ref="B51:C51" si="12">B12</f>
        <v>334110.7</v>
      </c>
      <c r="C51" s="7">
        <f t="shared" si="12"/>
        <v>190722.2</v>
      </c>
      <c r="D51" s="7">
        <f t="shared" si="6"/>
        <v>60575</v>
      </c>
      <c r="E51" s="7">
        <f t="shared" si="7"/>
        <v>52226.1</v>
      </c>
      <c r="F51" s="7">
        <f t="shared" si="8"/>
        <v>23757.1</v>
      </c>
      <c r="G51" s="203">
        <f t="shared" si="9"/>
        <v>324.60000000000002</v>
      </c>
      <c r="H51" s="7">
        <f t="shared" si="1"/>
        <v>8576.2000000000007</v>
      </c>
      <c r="I51" s="7">
        <f t="shared" si="2"/>
        <v>28714.799999999999</v>
      </c>
      <c r="J51" s="7">
        <f t="shared" si="3"/>
        <v>20138.599999999999</v>
      </c>
      <c r="K51" s="3">
        <f t="shared" si="4"/>
        <v>331413.3</v>
      </c>
      <c r="L51" s="7"/>
      <c r="M51" s="204"/>
    </row>
    <row r="52" spans="1:13">
      <c r="A52" s="4">
        <v>1985</v>
      </c>
      <c r="B52" s="7">
        <f t="shared" ref="B52:C52" si="13">B13</f>
        <v>355096.2</v>
      </c>
      <c r="C52" s="7">
        <f t="shared" si="13"/>
        <v>199114.5</v>
      </c>
      <c r="D52" s="7">
        <f t="shared" si="6"/>
        <v>69562</v>
      </c>
      <c r="E52" s="7">
        <f t="shared" si="7"/>
        <v>53161.8</v>
      </c>
      <c r="F52" s="7">
        <f t="shared" si="8"/>
        <v>20508.400000000001</v>
      </c>
      <c r="G52" s="203">
        <f t="shared" si="9"/>
        <v>231.40000000000009</v>
      </c>
      <c r="H52" s="7">
        <f t="shared" si="1"/>
        <v>10167.1</v>
      </c>
      <c r="I52" s="7">
        <f t="shared" si="2"/>
        <v>29428</v>
      </c>
      <c r="J52" s="7">
        <f t="shared" si="3"/>
        <v>19261</v>
      </c>
      <c r="K52" s="3">
        <f t="shared" si="4"/>
        <v>353589.7</v>
      </c>
      <c r="L52" s="7"/>
      <c r="M52" s="204"/>
    </row>
    <row r="53" spans="1:13">
      <c r="A53" s="4">
        <v>1986</v>
      </c>
      <c r="B53" s="7">
        <f t="shared" ref="B53:C53" si="14">B14</f>
        <v>361807.1</v>
      </c>
      <c r="C53" s="7">
        <f t="shared" si="14"/>
        <v>206209.7</v>
      </c>
      <c r="D53" s="7">
        <f t="shared" si="6"/>
        <v>70855.599999999991</v>
      </c>
      <c r="E53" s="7">
        <f t="shared" si="7"/>
        <v>55205.1</v>
      </c>
      <c r="F53" s="7">
        <f t="shared" si="8"/>
        <v>23577.5</v>
      </c>
      <c r="G53" s="203">
        <f t="shared" si="9"/>
        <v>-558.29999999999995</v>
      </c>
      <c r="H53" s="7">
        <f t="shared" si="1"/>
        <v>7533.5</v>
      </c>
      <c r="I53" s="7">
        <f t="shared" si="2"/>
        <v>28159</v>
      </c>
      <c r="J53" s="7">
        <f t="shared" si="3"/>
        <v>20625.5</v>
      </c>
      <c r="K53" s="3">
        <f t="shared" si="4"/>
        <v>366769.5</v>
      </c>
      <c r="L53" s="7"/>
      <c r="M53" s="204"/>
    </row>
    <row r="54" spans="1:13">
      <c r="A54" s="4">
        <v>1987</v>
      </c>
      <c r="B54" s="7">
        <f t="shared" ref="B54:C77" si="15">B15</f>
        <v>383873</v>
      </c>
      <c r="C54" s="7">
        <f t="shared" si="15"/>
        <v>216024.9</v>
      </c>
      <c r="D54" s="7">
        <f t="shared" ref="D54:D77" si="16">F15+G15+H15</f>
        <v>81546.599999999991</v>
      </c>
      <c r="E54" s="7">
        <f t="shared" ref="E54:E77" si="17">I15</f>
        <v>57385.1</v>
      </c>
      <c r="F54" s="7">
        <f t="shared" ref="F54:F77" si="18">J15+K15</f>
        <v>25456.7</v>
      </c>
      <c r="G54" s="203">
        <f t="shared" si="9"/>
        <v>1248.5999999999999</v>
      </c>
      <c r="H54" s="7">
        <f t="shared" si="1"/>
        <v>5273.7</v>
      </c>
      <c r="I54" s="7">
        <f t="shared" si="2"/>
        <v>28433.599999999999</v>
      </c>
      <c r="J54" s="7">
        <f t="shared" si="3"/>
        <v>23159.9</v>
      </c>
      <c r="K54" s="3">
        <f t="shared" si="4"/>
        <v>388747.4</v>
      </c>
      <c r="L54" s="7"/>
      <c r="M54" s="204"/>
    </row>
    <row r="55" spans="1:13">
      <c r="A55" s="4">
        <v>1988</v>
      </c>
      <c r="B55" s="7">
        <f t="shared" si="15"/>
        <v>408445.5</v>
      </c>
      <c r="C55" s="7">
        <f t="shared" si="15"/>
        <v>227538.5</v>
      </c>
      <c r="D55" s="7">
        <f t="shared" si="16"/>
        <v>93515.4</v>
      </c>
      <c r="E55" s="7">
        <f t="shared" si="17"/>
        <v>59469.1</v>
      </c>
      <c r="F55" s="7">
        <f t="shared" si="18"/>
        <v>25713.899999999998</v>
      </c>
      <c r="G55" s="203">
        <f t="shared" si="9"/>
        <v>828.8</v>
      </c>
      <c r="H55" s="7">
        <f t="shared" si="1"/>
        <v>3353.3</v>
      </c>
      <c r="I55" s="7">
        <f t="shared" si="2"/>
        <v>30899.200000000001</v>
      </c>
      <c r="J55" s="7">
        <f t="shared" si="3"/>
        <v>27545.9</v>
      </c>
      <c r="K55" s="3">
        <f t="shared" si="4"/>
        <v>414335.4</v>
      </c>
      <c r="L55" s="7"/>
      <c r="M55" s="204"/>
    </row>
    <row r="56" spans="1:13">
      <c r="A56" s="4">
        <v>1989</v>
      </c>
      <c r="B56" s="7">
        <f t="shared" si="15"/>
        <v>427115.2</v>
      </c>
      <c r="C56" s="7">
        <f t="shared" si="15"/>
        <v>236770</v>
      </c>
      <c r="D56" s="7">
        <f t="shared" si="16"/>
        <v>101120.7</v>
      </c>
      <c r="E56" s="7">
        <f t="shared" si="17"/>
        <v>61130.6</v>
      </c>
      <c r="F56" s="7">
        <f t="shared" si="18"/>
        <v>26590.899999999998</v>
      </c>
      <c r="G56" s="203">
        <f t="shared" si="9"/>
        <v>2022</v>
      </c>
      <c r="H56" s="7">
        <f t="shared" si="1"/>
        <v>1831.7</v>
      </c>
      <c r="I56" s="7">
        <f t="shared" si="2"/>
        <v>33522.6</v>
      </c>
      <c r="J56" s="7">
        <f t="shared" si="3"/>
        <v>31690.9</v>
      </c>
      <c r="K56" s="3">
        <f t="shared" si="4"/>
        <v>433391.1</v>
      </c>
      <c r="L56" s="7"/>
      <c r="M56" s="204"/>
    </row>
    <row r="57" spans="1:13">
      <c r="A57" s="4">
        <v>1990</v>
      </c>
      <c r="B57" s="7">
        <f t="shared" si="15"/>
        <v>453603.9</v>
      </c>
      <c r="C57" s="7">
        <f t="shared" si="15"/>
        <v>249500.79999999999</v>
      </c>
      <c r="D57" s="7">
        <f t="shared" si="16"/>
        <v>110242.1</v>
      </c>
      <c r="E57" s="7">
        <f t="shared" si="17"/>
        <v>63470.6</v>
      </c>
      <c r="F57" s="7">
        <f t="shared" si="18"/>
        <v>27970.6</v>
      </c>
      <c r="G57" s="203">
        <f t="shared" si="9"/>
        <v>1472.2</v>
      </c>
      <c r="H57" s="7">
        <f t="shared" si="1"/>
        <v>2365.9</v>
      </c>
      <c r="I57" s="7">
        <f t="shared" si="2"/>
        <v>35763.599999999999</v>
      </c>
      <c r="J57" s="7">
        <f t="shared" si="3"/>
        <v>33397.699999999997</v>
      </c>
      <c r="K57" s="3">
        <f t="shared" si="4"/>
        <v>457499</v>
      </c>
      <c r="L57" s="7"/>
      <c r="M57" s="204"/>
    </row>
    <row r="58" spans="1:13">
      <c r="A58" s="4">
        <v>1991</v>
      </c>
      <c r="B58" s="7">
        <f t="shared" si="15"/>
        <v>464210.1</v>
      </c>
      <c r="C58" s="7">
        <f t="shared" si="15"/>
        <v>255112.9</v>
      </c>
      <c r="D58" s="7">
        <f t="shared" si="16"/>
        <v>108494.7</v>
      </c>
      <c r="E58" s="7">
        <f t="shared" si="17"/>
        <v>65731.199999999997</v>
      </c>
      <c r="F58" s="7">
        <f t="shared" si="18"/>
        <v>29639.3</v>
      </c>
      <c r="G58" s="203">
        <f t="shared" si="9"/>
        <v>2523.8000000000002</v>
      </c>
      <c r="H58" s="7">
        <f t="shared" si="1"/>
        <v>4444</v>
      </c>
      <c r="I58" s="7">
        <f t="shared" si="2"/>
        <v>37640.9</v>
      </c>
      <c r="J58" s="7">
        <f t="shared" si="3"/>
        <v>33197</v>
      </c>
      <c r="K58" s="3">
        <f t="shared" si="4"/>
        <v>469871.6</v>
      </c>
      <c r="L58" s="7"/>
      <c r="M58" s="204"/>
    </row>
    <row r="59" spans="1:13">
      <c r="A59" s="4">
        <v>1992</v>
      </c>
      <c r="B59" s="7">
        <f t="shared" si="15"/>
        <v>467518.6</v>
      </c>
      <c r="C59" s="7">
        <f t="shared" si="15"/>
        <v>258525.2</v>
      </c>
      <c r="D59" s="7">
        <f t="shared" si="16"/>
        <v>100087</v>
      </c>
      <c r="E59" s="7">
        <f t="shared" si="17"/>
        <v>67559.3</v>
      </c>
      <c r="F59" s="7">
        <f t="shared" si="18"/>
        <v>34946.1</v>
      </c>
      <c r="G59" s="203">
        <f t="shared" si="9"/>
        <v>-19.800000000000011</v>
      </c>
      <c r="H59" s="7">
        <f t="shared" si="1"/>
        <v>6514.2</v>
      </c>
      <c r="I59" s="7">
        <f t="shared" si="2"/>
        <v>39030.1</v>
      </c>
      <c r="J59" s="7">
        <f t="shared" si="3"/>
        <v>32515.9</v>
      </c>
      <c r="K59" s="3">
        <f t="shared" si="4"/>
        <v>474559.4</v>
      </c>
      <c r="L59" s="7"/>
      <c r="M59" s="204"/>
    </row>
    <row r="60" spans="1:13">
      <c r="A60" s="4">
        <v>1993</v>
      </c>
      <c r="B60" s="7">
        <f t="shared" si="15"/>
        <v>465277.1</v>
      </c>
      <c r="C60" s="7">
        <f t="shared" si="15"/>
        <v>262070.39999999999</v>
      </c>
      <c r="D60" s="7">
        <f t="shared" si="16"/>
        <v>90480.299999999988</v>
      </c>
      <c r="E60" s="7">
        <f t="shared" si="17"/>
        <v>69798.899999999994</v>
      </c>
      <c r="F60" s="7">
        <f t="shared" si="18"/>
        <v>38137.5</v>
      </c>
      <c r="G60" s="203">
        <f t="shared" si="9"/>
        <v>-548.5</v>
      </c>
      <c r="H60" s="7">
        <f t="shared" si="1"/>
        <v>6163.7</v>
      </c>
      <c r="I60" s="7">
        <f t="shared" si="2"/>
        <v>38812.199999999997</v>
      </c>
      <c r="J60" s="7">
        <f t="shared" si="3"/>
        <v>32648.5</v>
      </c>
      <c r="K60" s="3">
        <f t="shared" si="4"/>
        <v>472860</v>
      </c>
      <c r="L60" s="7"/>
      <c r="M60" s="204"/>
    </row>
    <row r="61" spans="1:13">
      <c r="A61" s="4">
        <v>1994</v>
      </c>
      <c r="B61" s="7">
        <f t="shared" si="15"/>
        <v>472248.5</v>
      </c>
      <c r="C61" s="7">
        <f t="shared" si="15"/>
        <v>267691.59999999998</v>
      </c>
      <c r="D61" s="7">
        <f t="shared" si="16"/>
        <v>91054.400000000009</v>
      </c>
      <c r="E61" s="7">
        <f t="shared" si="17"/>
        <v>72261.5</v>
      </c>
      <c r="F61" s="7">
        <f t="shared" si="18"/>
        <v>37897.5</v>
      </c>
      <c r="G61" s="203">
        <f t="shared" si="9"/>
        <v>-36.799999999999983</v>
      </c>
      <c r="H61" s="7">
        <f t="shared" si="1"/>
        <v>4856.7</v>
      </c>
      <c r="I61" s="7">
        <f t="shared" si="2"/>
        <v>40716.9</v>
      </c>
      <c r="J61" s="7">
        <f t="shared" si="3"/>
        <v>35860.199999999997</v>
      </c>
      <c r="K61" s="3">
        <f t="shared" si="4"/>
        <v>479772.5</v>
      </c>
      <c r="L61" s="7"/>
      <c r="M61" s="204"/>
    </row>
    <row r="62" spans="1:13">
      <c r="A62" s="4">
        <v>1995</v>
      </c>
      <c r="B62" s="7">
        <f t="shared" si="15"/>
        <v>483022.6</v>
      </c>
      <c r="C62" s="7">
        <f t="shared" si="15"/>
        <v>273691</v>
      </c>
      <c r="D62" s="7">
        <f t="shared" si="16"/>
        <v>93476.3</v>
      </c>
      <c r="E62" s="7">
        <f t="shared" si="17"/>
        <v>75094.2</v>
      </c>
      <c r="F62" s="7">
        <f t="shared" si="18"/>
        <v>40730.199999999997</v>
      </c>
      <c r="G62" s="203">
        <f t="shared" si="9"/>
        <v>1769.8999999999999</v>
      </c>
      <c r="H62" s="7">
        <f t="shared" si="1"/>
        <v>951.2</v>
      </c>
      <c r="I62" s="7">
        <f t="shared" si="2"/>
        <v>42522.3</v>
      </c>
      <c r="J62" s="7">
        <f t="shared" si="3"/>
        <v>41571.1</v>
      </c>
      <c r="K62" s="3">
        <f t="shared" si="4"/>
        <v>491911.3</v>
      </c>
      <c r="L62" s="7"/>
      <c r="M62" s="204"/>
    </row>
    <row r="63" spans="1:13">
      <c r="A63" s="4">
        <v>1996</v>
      </c>
      <c r="B63" s="7">
        <f t="shared" si="15"/>
        <v>496934.6</v>
      </c>
      <c r="C63" s="7">
        <f t="shared" si="15"/>
        <v>281069</v>
      </c>
      <c r="D63" s="7">
        <f t="shared" si="16"/>
        <v>100846.29999999999</v>
      </c>
      <c r="E63" s="7">
        <f t="shared" si="17"/>
        <v>76366.100000000006</v>
      </c>
      <c r="F63" s="7">
        <f t="shared" si="18"/>
        <v>39526.6</v>
      </c>
      <c r="G63" s="203">
        <f t="shared" si="9"/>
        <v>2054.3000000000002</v>
      </c>
      <c r="H63" s="7">
        <f t="shared" si="1"/>
        <v>-197.1</v>
      </c>
      <c r="I63" s="7">
        <f t="shared" si="2"/>
        <v>45663.1</v>
      </c>
      <c r="J63" s="7">
        <f t="shared" si="3"/>
        <v>45860.2</v>
      </c>
      <c r="K63" s="3">
        <f t="shared" si="4"/>
        <v>505067</v>
      </c>
      <c r="L63" s="7"/>
      <c r="M63" s="204"/>
    </row>
    <row r="64" spans="1:13">
      <c r="A64" s="4">
        <v>1997</v>
      </c>
      <c r="B64" s="7">
        <f t="shared" si="15"/>
        <v>496835.8</v>
      </c>
      <c r="C64" s="7">
        <f t="shared" si="15"/>
        <v>277852.40000000002</v>
      </c>
      <c r="D64" s="7">
        <f t="shared" si="16"/>
        <v>99997.1</v>
      </c>
      <c r="E64" s="7">
        <f t="shared" si="17"/>
        <v>76967.3</v>
      </c>
      <c r="F64" s="7">
        <f t="shared" si="18"/>
        <v>37016.6</v>
      </c>
      <c r="G64" s="203">
        <f t="shared" si="9"/>
        <v>3454.2</v>
      </c>
      <c r="H64" s="7">
        <f t="shared" si="1"/>
        <v>4734.8999999999996</v>
      </c>
      <c r="I64" s="7">
        <f t="shared" si="2"/>
        <v>49673.1</v>
      </c>
      <c r="J64" s="7">
        <f t="shared" si="3"/>
        <v>44938.1</v>
      </c>
      <c r="K64" s="3">
        <f t="shared" si="4"/>
        <v>505096.8</v>
      </c>
      <c r="L64" s="7"/>
      <c r="M64" s="204"/>
    </row>
    <row r="65" spans="1:13">
      <c r="A65" s="4">
        <v>1998</v>
      </c>
      <c r="B65" s="7">
        <f t="shared" si="15"/>
        <v>489459.7</v>
      </c>
      <c r="C65" s="7">
        <f t="shared" si="15"/>
        <v>278588.79999999999</v>
      </c>
      <c r="D65" s="7">
        <f t="shared" si="16"/>
        <v>88719.099999999991</v>
      </c>
      <c r="E65" s="7">
        <f t="shared" si="17"/>
        <v>78952.600000000006</v>
      </c>
      <c r="F65" s="7">
        <f t="shared" si="18"/>
        <v>37460.899999999994</v>
      </c>
      <c r="G65" s="203">
        <f t="shared" si="9"/>
        <v>504.90000000000003</v>
      </c>
      <c r="H65" s="7">
        <f t="shared" si="1"/>
        <v>5800.2</v>
      </c>
      <c r="I65" s="7">
        <f t="shared" si="2"/>
        <v>47714.2</v>
      </c>
      <c r="J65" s="7">
        <f t="shared" si="3"/>
        <v>41914</v>
      </c>
      <c r="K65" s="3">
        <f t="shared" si="4"/>
        <v>499194.5</v>
      </c>
      <c r="L65" s="7"/>
      <c r="M65" s="204"/>
    </row>
    <row r="66" spans="1:13">
      <c r="A66" s="4">
        <v>1999</v>
      </c>
      <c r="B66" s="7">
        <f t="shared" si="15"/>
        <v>493048.7</v>
      </c>
      <c r="C66" s="7">
        <f t="shared" si="15"/>
        <v>281703.40000000002</v>
      </c>
      <c r="D66" s="7">
        <f t="shared" si="16"/>
        <v>86146.400000000009</v>
      </c>
      <c r="E66" s="7">
        <f t="shared" si="17"/>
        <v>82210.5</v>
      </c>
      <c r="F66" s="7">
        <f t="shared" si="18"/>
        <v>37372.600000000006</v>
      </c>
      <c r="G66" s="203">
        <f t="shared" si="9"/>
        <v>-2215.1</v>
      </c>
      <c r="H66" s="7">
        <f t="shared" si="1"/>
        <v>5857.3</v>
      </c>
      <c r="I66" s="7">
        <f t="shared" si="2"/>
        <v>50560.9</v>
      </c>
      <c r="J66" s="7">
        <f t="shared" si="3"/>
        <v>44703.6</v>
      </c>
      <c r="K66" s="3">
        <f t="shared" si="4"/>
        <v>501213.3</v>
      </c>
      <c r="L66" s="7"/>
      <c r="M66" s="204"/>
    </row>
    <row r="67" spans="1:13">
      <c r="A67" s="4">
        <v>2000</v>
      </c>
      <c r="B67" s="7">
        <f t="shared" si="15"/>
        <v>505621.9</v>
      </c>
      <c r="C67" s="7">
        <f t="shared" si="15"/>
        <v>283757.5</v>
      </c>
      <c r="D67" s="7">
        <f t="shared" si="16"/>
        <v>95102.399999999994</v>
      </c>
      <c r="E67" s="7">
        <f t="shared" si="17"/>
        <v>85714.2</v>
      </c>
      <c r="F67" s="7">
        <f t="shared" si="18"/>
        <v>34709.300000000003</v>
      </c>
      <c r="G67" s="203">
        <f t="shared" si="9"/>
        <v>2042.8000000000002</v>
      </c>
      <c r="H67" s="7">
        <f t="shared" si="1"/>
        <v>6295.3</v>
      </c>
      <c r="I67" s="7">
        <f t="shared" si="2"/>
        <v>55343.1</v>
      </c>
      <c r="J67" s="7">
        <f t="shared" si="3"/>
        <v>49047.8</v>
      </c>
      <c r="K67" s="3">
        <f t="shared" si="4"/>
        <v>512496.3</v>
      </c>
      <c r="L67" s="7"/>
      <c r="M67" s="204"/>
    </row>
    <row r="68" spans="1:13">
      <c r="A68" s="4">
        <v>2001</v>
      </c>
      <c r="B68" s="7">
        <f t="shared" si="15"/>
        <v>501617.5</v>
      </c>
      <c r="C68" s="7">
        <f t="shared" si="15"/>
        <v>287704.5</v>
      </c>
      <c r="D68" s="7">
        <f t="shared" si="16"/>
        <v>89111.200000000012</v>
      </c>
      <c r="E68" s="7">
        <f t="shared" si="17"/>
        <v>88154.4</v>
      </c>
      <c r="F68" s="7">
        <f t="shared" si="18"/>
        <v>32942.200000000004</v>
      </c>
      <c r="G68" s="203">
        <f t="shared" si="9"/>
        <v>-771.7</v>
      </c>
      <c r="H68" s="7">
        <f t="shared" si="1"/>
        <v>3598.9</v>
      </c>
      <c r="I68" s="7">
        <f t="shared" si="2"/>
        <v>50996.2</v>
      </c>
      <c r="J68" s="7">
        <f t="shared" si="3"/>
        <v>47397.3</v>
      </c>
      <c r="K68" s="3">
        <f t="shared" si="4"/>
        <v>510503.7</v>
      </c>
      <c r="L68" s="7"/>
      <c r="M68" s="204"/>
    </row>
    <row r="69" spans="1:13">
      <c r="A69" s="4">
        <v>2002</v>
      </c>
      <c r="B69" s="7">
        <f t="shared" si="15"/>
        <v>507014.9</v>
      </c>
      <c r="C69" s="7">
        <f t="shared" si="15"/>
        <v>291203.09999999998</v>
      </c>
      <c r="D69" s="7">
        <f t="shared" si="16"/>
        <v>87141.5</v>
      </c>
      <c r="E69" s="7">
        <f t="shared" si="17"/>
        <v>90019.5</v>
      </c>
      <c r="F69" s="7">
        <f t="shared" si="18"/>
        <v>31209.3</v>
      </c>
      <c r="G69" s="203">
        <f t="shared" si="9"/>
        <v>-214.3</v>
      </c>
      <c r="H69" s="7">
        <f t="shared" si="1"/>
        <v>7176.2</v>
      </c>
      <c r="I69" s="7">
        <f t="shared" si="2"/>
        <v>56854.400000000001</v>
      </c>
      <c r="J69" s="7">
        <f t="shared" si="3"/>
        <v>49678.2</v>
      </c>
      <c r="K69" s="3">
        <f t="shared" si="4"/>
        <v>514325.4</v>
      </c>
      <c r="L69" s="7"/>
      <c r="M69" s="204"/>
    </row>
    <row r="70" spans="1:13">
      <c r="A70" s="4">
        <v>2003</v>
      </c>
      <c r="B70" s="7">
        <f t="shared" si="15"/>
        <v>517712.9</v>
      </c>
      <c r="C70" s="7">
        <f t="shared" si="15"/>
        <v>293067</v>
      </c>
      <c r="D70" s="7">
        <f t="shared" si="16"/>
        <v>92703.8</v>
      </c>
      <c r="E70" s="7">
        <f t="shared" si="17"/>
        <v>92330.8</v>
      </c>
      <c r="F70" s="7">
        <f t="shared" si="18"/>
        <v>28200.2</v>
      </c>
      <c r="G70" s="203">
        <f t="shared" si="9"/>
        <v>1127.4000000000001</v>
      </c>
      <c r="H70" s="7">
        <f t="shared" si="1"/>
        <v>11265.1</v>
      </c>
      <c r="I70" s="7">
        <f t="shared" si="2"/>
        <v>62439</v>
      </c>
      <c r="J70" s="7">
        <f t="shared" si="3"/>
        <v>51173.9</v>
      </c>
      <c r="K70" s="3">
        <f t="shared" si="4"/>
        <v>525030.30000000005</v>
      </c>
      <c r="L70" s="7"/>
      <c r="M70" s="204"/>
    </row>
    <row r="71" spans="1:13">
      <c r="A71" s="4">
        <v>2004</v>
      </c>
      <c r="B71" s="7">
        <f t="shared" si="15"/>
        <v>527980.30000000005</v>
      </c>
      <c r="C71" s="7">
        <f t="shared" si="15"/>
        <v>296686.7</v>
      </c>
      <c r="D71" s="7">
        <f t="shared" si="16"/>
        <v>98486.799999999988</v>
      </c>
      <c r="E71" s="7">
        <f t="shared" si="17"/>
        <v>93886.7</v>
      </c>
      <c r="F71" s="7">
        <f t="shared" si="18"/>
        <v>24823.1</v>
      </c>
      <c r="G71" s="203">
        <f t="shared" si="9"/>
        <v>1801.6</v>
      </c>
      <c r="H71" s="7">
        <f t="shared" si="1"/>
        <v>14072.5</v>
      </c>
      <c r="I71" s="7">
        <f t="shared" si="2"/>
        <v>69572.2</v>
      </c>
      <c r="J71" s="7">
        <f t="shared" si="3"/>
        <v>55499.7</v>
      </c>
      <c r="K71" s="3">
        <f t="shared" si="4"/>
        <v>533388.1</v>
      </c>
      <c r="L71" s="7"/>
      <c r="M71" s="204"/>
    </row>
    <row r="72" spans="1:13">
      <c r="A72" s="4">
        <v>2005</v>
      </c>
      <c r="B72" s="7">
        <f t="shared" si="15"/>
        <v>540025.4</v>
      </c>
      <c r="C72" s="7">
        <f t="shared" si="15"/>
        <v>302154.40000000002</v>
      </c>
      <c r="D72" s="7">
        <f t="shared" si="16"/>
        <v>103176.59999999999</v>
      </c>
      <c r="E72" s="7">
        <f t="shared" si="17"/>
        <v>94604.1</v>
      </c>
      <c r="F72" s="7">
        <f t="shared" si="18"/>
        <v>23424.100000000002</v>
      </c>
      <c r="G72" s="203">
        <f t="shared" si="9"/>
        <v>1814.6000000000001</v>
      </c>
      <c r="H72" s="7">
        <f t="shared" si="1"/>
        <v>17073.900000000001</v>
      </c>
      <c r="I72" s="7">
        <f t="shared" si="2"/>
        <v>75818.899999999994</v>
      </c>
      <c r="J72" s="7">
        <f t="shared" si="3"/>
        <v>58745.1</v>
      </c>
      <c r="K72" s="3">
        <f t="shared" si="4"/>
        <v>543014.40000000002</v>
      </c>
      <c r="L72" s="7"/>
      <c r="M72" s="204"/>
    </row>
    <row r="73" spans="1:13">
      <c r="A73" s="4">
        <v>2006</v>
      </c>
      <c r="B73" s="7">
        <f t="shared" si="15"/>
        <v>552470.80000000005</v>
      </c>
      <c r="C73" s="7">
        <f t="shared" si="15"/>
        <v>306352.8</v>
      </c>
      <c r="D73" s="7">
        <f t="shared" si="16"/>
        <v>108210.4</v>
      </c>
      <c r="E73" s="7">
        <f t="shared" si="17"/>
        <v>95677.7</v>
      </c>
      <c r="F73" s="7">
        <f t="shared" si="18"/>
        <v>21332.3</v>
      </c>
      <c r="G73" s="203">
        <f t="shared" si="9"/>
        <v>2949.2</v>
      </c>
      <c r="H73" s="7">
        <f t="shared" si="1"/>
        <v>21553.1</v>
      </c>
      <c r="I73" s="7">
        <f t="shared" si="2"/>
        <v>82136</v>
      </c>
      <c r="J73" s="7">
        <f t="shared" si="3"/>
        <v>60582.9</v>
      </c>
      <c r="K73" s="3">
        <f t="shared" si="4"/>
        <v>553104.69999999995</v>
      </c>
      <c r="L73" s="7"/>
      <c r="M73" s="204"/>
    </row>
    <row r="74" spans="1:13">
      <c r="A74" s="4">
        <v>2007</v>
      </c>
      <c r="B74" s="7">
        <f t="shared" si="15"/>
        <v>562520</v>
      </c>
      <c r="C74" s="7">
        <f t="shared" si="15"/>
        <v>310767.5</v>
      </c>
      <c r="D74" s="7">
        <f t="shared" si="16"/>
        <v>106959.20000000001</v>
      </c>
      <c r="E74" s="7">
        <f t="shared" si="17"/>
        <v>97146.9</v>
      </c>
      <c r="F74" s="7">
        <f t="shared" si="18"/>
        <v>20070</v>
      </c>
      <c r="G74" s="203">
        <f t="shared" si="9"/>
        <v>3576.7</v>
      </c>
      <c r="H74" s="7">
        <f t="shared" si="1"/>
        <v>28063.1</v>
      </c>
      <c r="I74" s="7">
        <f t="shared" si="2"/>
        <v>89768.5</v>
      </c>
      <c r="J74" s="7">
        <f t="shared" si="3"/>
        <v>61705.4</v>
      </c>
      <c r="K74" s="3">
        <f t="shared" si="4"/>
        <v>559882.6</v>
      </c>
      <c r="L74" s="7"/>
      <c r="M74" s="204"/>
    </row>
    <row r="75" spans="1:13">
      <c r="A75" s="4">
        <v>2008</v>
      </c>
      <c r="B75" s="7">
        <f t="shared" si="15"/>
        <v>539561.30000000005</v>
      </c>
      <c r="C75" s="7">
        <f t="shared" si="15"/>
        <v>303975.7</v>
      </c>
      <c r="D75" s="7">
        <f t="shared" si="16"/>
        <v>98776.2</v>
      </c>
      <c r="E75" s="7">
        <f t="shared" si="17"/>
        <v>97304.2</v>
      </c>
      <c r="F75" s="7">
        <f t="shared" si="18"/>
        <v>18707</v>
      </c>
      <c r="G75" s="203">
        <f t="shared" si="9"/>
        <v>1974.2</v>
      </c>
      <c r="H75" s="7">
        <f t="shared" si="1"/>
        <v>21329.3</v>
      </c>
      <c r="I75" s="7">
        <f t="shared" si="2"/>
        <v>80412.800000000003</v>
      </c>
      <c r="J75" s="7">
        <f t="shared" si="3"/>
        <v>59083.5</v>
      </c>
      <c r="K75" s="3">
        <f t="shared" si="4"/>
        <v>532383.19999999995</v>
      </c>
      <c r="L75" s="7"/>
      <c r="M75" s="204"/>
    </row>
    <row r="76" spans="1:13">
      <c r="A76" s="4">
        <v>2009</v>
      </c>
      <c r="B76" s="7">
        <f t="shared" si="15"/>
        <v>526442.30000000005</v>
      </c>
      <c r="C76" s="7">
        <f t="shared" si="15"/>
        <v>303884.2</v>
      </c>
      <c r="D76" s="7">
        <f t="shared" si="16"/>
        <v>78968.899999999994</v>
      </c>
      <c r="E76" s="7">
        <f t="shared" si="17"/>
        <v>100664.2</v>
      </c>
      <c r="F76" s="7">
        <f t="shared" si="18"/>
        <v>21236.799999999999</v>
      </c>
      <c r="G76" s="203">
        <f t="shared" si="9"/>
        <v>-3982.5</v>
      </c>
      <c r="H76" s="7">
        <f t="shared" si="1"/>
        <v>20114.5</v>
      </c>
      <c r="I76" s="7">
        <f t="shared" si="2"/>
        <v>72703.100000000006</v>
      </c>
      <c r="J76" s="7">
        <f t="shared" si="3"/>
        <v>52588.6</v>
      </c>
      <c r="K76" s="3">
        <f t="shared" si="4"/>
        <v>524138.6</v>
      </c>
      <c r="L76" s="7"/>
      <c r="M76" s="204"/>
    </row>
    <row r="77" spans="1:13">
      <c r="A77" s="4">
        <v>2010</v>
      </c>
      <c r="B77" s="7">
        <f t="shared" si="15"/>
        <v>538457.5</v>
      </c>
      <c r="C77" s="7">
        <f t="shared" si="15"/>
        <v>306463.8</v>
      </c>
      <c r="D77" s="7">
        <f t="shared" si="16"/>
        <v>84310.5</v>
      </c>
      <c r="E77" s="7">
        <f t="shared" si="17"/>
        <v>102959.8</v>
      </c>
      <c r="F77" s="7">
        <f t="shared" si="18"/>
        <v>19152.800000000003</v>
      </c>
      <c r="G77" s="203">
        <f t="shared" si="9"/>
        <v>-1624.1999999999998</v>
      </c>
      <c r="H77" s="7">
        <f t="shared" si="1"/>
        <v>26695.7</v>
      </c>
      <c r="I77" s="7">
        <f t="shared" si="2"/>
        <v>85075.5</v>
      </c>
      <c r="J77" s="7">
        <f t="shared" si="3"/>
        <v>58379.8</v>
      </c>
      <c r="K77" s="3">
        <f t="shared" si="4"/>
        <v>529703.6</v>
      </c>
      <c r="L77" s="7"/>
      <c r="M77" s="204"/>
    </row>
    <row r="78" spans="1:13">
      <c r="B78" s="8"/>
      <c r="C78" s="8"/>
      <c r="D78" s="8"/>
      <c r="E78" s="8"/>
      <c r="F78" s="8"/>
      <c r="G78" s="8"/>
      <c r="H78" s="8"/>
      <c r="I78" s="8"/>
      <c r="J78" s="8"/>
    </row>
    <row r="79" spans="1:13">
      <c r="B79" s="8"/>
      <c r="C79" s="8"/>
      <c r="D79" s="8"/>
      <c r="E79" s="8"/>
      <c r="F79" s="8"/>
      <c r="G79" s="8"/>
      <c r="H79" s="8"/>
      <c r="I79" s="8"/>
      <c r="J79" s="8"/>
    </row>
    <row r="80" spans="1:13">
      <c r="B80" s="8"/>
      <c r="C80" s="8"/>
      <c r="D80" s="8"/>
      <c r="E80" s="8"/>
      <c r="F80" s="8"/>
      <c r="G80" s="8"/>
      <c r="H80" s="8"/>
      <c r="I80" s="8"/>
      <c r="J80" s="8"/>
    </row>
    <row r="81" spans="1:28">
      <c r="B81" s="8"/>
      <c r="C81" s="8"/>
      <c r="D81" s="8"/>
      <c r="E81" s="8"/>
      <c r="F81" s="8"/>
      <c r="G81" s="8"/>
      <c r="H81" s="8"/>
      <c r="I81" s="8"/>
      <c r="J81" s="8"/>
    </row>
    <row r="82" spans="1:28">
      <c r="B82" s="8"/>
      <c r="C82" s="8"/>
      <c r="D82" s="8"/>
      <c r="E82" s="8"/>
      <c r="F82" s="8"/>
      <c r="G82" s="8"/>
      <c r="H82" s="8"/>
      <c r="I82" s="8"/>
      <c r="J82" s="8"/>
    </row>
    <row r="83" spans="1:28">
      <c r="B83" s="8"/>
      <c r="C83" s="8"/>
      <c r="D83" s="8"/>
      <c r="E83" s="8"/>
      <c r="F83" s="8"/>
      <c r="G83" s="8"/>
      <c r="H83" s="8"/>
      <c r="I83" s="8"/>
      <c r="J83" s="8"/>
    </row>
    <row r="84" spans="1:28">
      <c r="B84" s="8"/>
      <c r="C84" s="8"/>
      <c r="D84" s="8"/>
      <c r="E84" s="8"/>
      <c r="F84" s="8"/>
      <c r="G84" s="8"/>
      <c r="H84" s="8"/>
      <c r="I84" s="8"/>
      <c r="J84" s="8"/>
    </row>
    <row r="85" spans="1:28">
      <c r="B85" s="8"/>
      <c r="C85" s="8"/>
      <c r="D85" s="8"/>
      <c r="E85" s="8"/>
      <c r="F85" s="8"/>
      <c r="G85" s="8"/>
      <c r="H85" s="8"/>
      <c r="I85" s="8"/>
      <c r="J85" s="8"/>
    </row>
    <row r="86" spans="1:28">
      <c r="B86" s="8"/>
      <c r="C86" s="8"/>
      <c r="D86" s="8"/>
      <c r="E86" s="8"/>
      <c r="F86" s="8"/>
      <c r="G86" s="8"/>
      <c r="H86" s="8"/>
      <c r="I86" s="8"/>
      <c r="J86" s="8"/>
    </row>
    <row r="87" spans="1:28">
      <c r="B87" s="8"/>
      <c r="C87" s="8"/>
      <c r="D87" s="8"/>
      <c r="E87" s="8"/>
      <c r="F87" s="8"/>
      <c r="G87" s="8"/>
      <c r="H87" s="8"/>
      <c r="I87" s="8"/>
      <c r="J87" s="8"/>
    </row>
    <row r="88" spans="1:28">
      <c r="B88" s="8"/>
      <c r="C88" s="8"/>
      <c r="D88" s="8"/>
      <c r="E88" s="8"/>
      <c r="F88" s="8"/>
      <c r="G88" s="8"/>
      <c r="H88" s="8"/>
      <c r="I88" s="8"/>
      <c r="J88" s="8"/>
    </row>
    <row r="89" spans="1:28">
      <c r="B89" s="8"/>
      <c r="C89" s="8"/>
      <c r="D89" s="8"/>
      <c r="E89" s="8"/>
      <c r="F89" s="8"/>
      <c r="G89" s="8"/>
      <c r="H89" s="8"/>
      <c r="I89" s="8"/>
      <c r="J89" s="8"/>
    </row>
    <row r="90" spans="1:28">
      <c r="B90" s="8"/>
      <c r="C90" s="8"/>
      <c r="D90" s="8"/>
      <c r="E90" s="8"/>
      <c r="F90" s="8"/>
      <c r="G90" s="8"/>
      <c r="H90" s="8"/>
      <c r="I90" s="8"/>
      <c r="J90" s="8"/>
    </row>
    <row r="91" spans="1:28">
      <c r="A91" s="4" t="s">
        <v>344</v>
      </c>
      <c r="B91" s="8"/>
      <c r="C91" s="8"/>
      <c r="D91" s="8"/>
      <c r="E91" s="8"/>
      <c r="F91" s="8"/>
      <c r="G91" s="8"/>
      <c r="H91" s="8"/>
      <c r="I91" s="8"/>
      <c r="J91" s="8"/>
    </row>
    <row r="92" spans="1:28">
      <c r="B92" s="8"/>
      <c r="C92" s="8"/>
      <c r="D92" s="8"/>
      <c r="E92" s="8"/>
      <c r="F92" s="8"/>
      <c r="G92" s="8"/>
      <c r="H92" s="8"/>
      <c r="I92" s="8"/>
      <c r="J92" s="8"/>
    </row>
    <row r="93" spans="1:28">
      <c r="B93" s="4" t="s">
        <v>27</v>
      </c>
      <c r="C93" s="4" t="s">
        <v>28</v>
      </c>
      <c r="F93" s="4" t="s">
        <v>29</v>
      </c>
      <c r="G93" s="4" t="s">
        <v>30</v>
      </c>
      <c r="H93" s="4" t="s">
        <v>31</v>
      </c>
      <c r="I93" s="4" t="s">
        <v>32</v>
      </c>
      <c r="J93" s="4" t="s">
        <v>33</v>
      </c>
      <c r="K93" s="4" t="s">
        <v>34</v>
      </c>
      <c r="L93" s="4" t="s">
        <v>35</v>
      </c>
      <c r="Q93" s="4" t="s">
        <v>36</v>
      </c>
      <c r="R93" s="4" t="s">
        <v>37</v>
      </c>
      <c r="S93" s="4" t="s">
        <v>38</v>
      </c>
      <c r="V93" s="4" t="s">
        <v>39</v>
      </c>
      <c r="X93" s="4" t="s">
        <v>40</v>
      </c>
      <c r="Y93" s="4" t="s">
        <v>41</v>
      </c>
      <c r="Z93" s="4" t="s">
        <v>42</v>
      </c>
      <c r="AB93" s="4" t="s">
        <v>43</v>
      </c>
    </row>
    <row r="94" spans="1:28">
      <c r="A94" s="4" t="s">
        <v>44</v>
      </c>
      <c r="D94" s="4" t="s">
        <v>45</v>
      </c>
      <c r="L94" s="4" t="s">
        <v>46</v>
      </c>
      <c r="M94" s="4" t="s">
        <v>47</v>
      </c>
      <c r="N94" s="4" t="s">
        <v>48</v>
      </c>
      <c r="S94" s="4" t="s">
        <v>49</v>
      </c>
      <c r="T94" s="4" t="s">
        <v>50</v>
      </c>
      <c r="U94" s="4" t="s">
        <v>51</v>
      </c>
    </row>
    <row r="95" spans="1:28">
      <c r="E95" s="4" t="s">
        <v>52</v>
      </c>
    </row>
    <row r="96" spans="1:28">
      <c r="B96" s="4" t="s">
        <v>53</v>
      </c>
      <c r="C96" s="4" t="s">
        <v>54</v>
      </c>
      <c r="D96" s="4" t="s">
        <v>55</v>
      </c>
      <c r="E96" s="4" t="s">
        <v>56</v>
      </c>
      <c r="F96" s="4" t="s">
        <v>57</v>
      </c>
      <c r="G96" s="4" t="s">
        <v>58</v>
      </c>
      <c r="H96" s="4" t="s">
        <v>59</v>
      </c>
      <c r="I96" s="4" t="s">
        <v>60</v>
      </c>
      <c r="J96" s="4" t="s">
        <v>61</v>
      </c>
      <c r="K96" s="4" t="s">
        <v>62</v>
      </c>
      <c r="L96" s="4" t="s">
        <v>63</v>
      </c>
      <c r="O96" s="4" t="s">
        <v>214</v>
      </c>
      <c r="Q96" s="4" t="s">
        <v>64</v>
      </c>
      <c r="R96" s="4" t="s">
        <v>65</v>
      </c>
      <c r="S96" s="4" t="s">
        <v>66</v>
      </c>
      <c r="V96" s="4" t="s">
        <v>67</v>
      </c>
      <c r="X96" s="4" t="s">
        <v>68</v>
      </c>
      <c r="Y96" s="4" t="s">
        <v>69</v>
      </c>
      <c r="Z96" s="4" t="s">
        <v>70</v>
      </c>
      <c r="AB96" s="4" t="s">
        <v>71</v>
      </c>
    </row>
    <row r="97" spans="1:28">
      <c r="A97" s="4" t="s">
        <v>72</v>
      </c>
      <c r="B97" s="4" t="s">
        <v>81</v>
      </c>
      <c r="C97" s="4" t="s">
        <v>82</v>
      </c>
      <c r="D97" s="4" t="s">
        <v>83</v>
      </c>
      <c r="F97" s="4" t="s">
        <v>84</v>
      </c>
      <c r="G97" s="4" t="s">
        <v>85</v>
      </c>
      <c r="H97" s="4" t="s">
        <v>86</v>
      </c>
      <c r="I97" s="4" t="s">
        <v>87</v>
      </c>
      <c r="J97" s="4" t="s">
        <v>88</v>
      </c>
      <c r="K97" s="4" t="s">
        <v>89</v>
      </c>
      <c r="L97" s="4" t="s">
        <v>73</v>
      </c>
      <c r="M97" s="4" t="s">
        <v>74</v>
      </c>
      <c r="N97" s="4" t="s">
        <v>75</v>
      </c>
      <c r="S97" s="4" t="s">
        <v>76</v>
      </c>
      <c r="T97" s="4" t="s">
        <v>77</v>
      </c>
      <c r="U97" s="4" t="s">
        <v>78</v>
      </c>
    </row>
    <row r="98" spans="1:28">
      <c r="A98" s="4">
        <v>1980</v>
      </c>
      <c r="B98" s="8">
        <f>B8/$B8</f>
        <v>1</v>
      </c>
      <c r="C98" s="8">
        <f t="shared" ref="C98:AB98" si="19">C8/$B8</f>
        <v>0.58376240228502707</v>
      </c>
      <c r="D98" s="8">
        <f t="shared" si="19"/>
        <v>0.57515353221531806</v>
      </c>
      <c r="E98" s="8">
        <f t="shared" si="19"/>
        <v>0.48651756085610559</v>
      </c>
      <c r="F98" s="8">
        <f t="shared" si="19"/>
        <v>6.4199224404801677E-2</v>
      </c>
      <c r="G98" s="8">
        <f t="shared" si="19"/>
        <v>0.12324405358455266</v>
      </c>
      <c r="H98" s="8">
        <f t="shared" si="19"/>
        <v>6.0525517249059033E-3</v>
      </c>
      <c r="I98" s="8">
        <f t="shared" si="19"/>
        <v>0.15213956816106544</v>
      </c>
      <c r="J98" s="8">
        <f t="shared" si="19"/>
        <v>8.9579714260261456E-2</v>
      </c>
      <c r="K98" s="8">
        <f t="shared" si="19"/>
        <v>-7.5217561969666592E-3</v>
      </c>
      <c r="L98" s="8">
        <f t="shared" si="19"/>
        <v>7.8345972250061235E-3</v>
      </c>
      <c r="M98" s="8">
        <f t="shared" si="19"/>
        <v>7.2248182111756973E-2</v>
      </c>
      <c r="N98" s="8">
        <f t="shared" si="19"/>
        <v>6.4413584886750849E-2</v>
      </c>
      <c r="O98" s="8">
        <f t="shared" si="19"/>
        <v>-1.9290355448653703E-2</v>
      </c>
      <c r="P98" s="8"/>
      <c r="Q98" s="8">
        <f t="shared" si="19"/>
        <v>-1.0061371127591813E-2</v>
      </c>
      <c r="R98" s="8">
        <f t="shared" si="19"/>
        <v>0.98993897686020349</v>
      </c>
      <c r="S98" s="8">
        <f t="shared" si="19"/>
        <v>-6.4447339702901926E-4</v>
      </c>
      <c r="T98" s="8">
        <f t="shared" si="19"/>
        <v>1.0863482995924366E-2</v>
      </c>
      <c r="U98" s="8">
        <f t="shared" si="19"/>
        <v>1.1507956392953385E-2</v>
      </c>
      <c r="V98" s="8">
        <f t="shared" si="19"/>
        <v>0.98929450346317449</v>
      </c>
      <c r="W98" s="8"/>
      <c r="X98" s="8">
        <f t="shared" si="19"/>
        <v>1.008289069285762</v>
      </c>
      <c r="Y98" s="8">
        <f t="shared" si="19"/>
        <v>0.77278380492639354</v>
      </c>
      <c r="Z98" s="8">
        <f t="shared" si="19"/>
        <v>0.2371418509610031</v>
      </c>
      <c r="AA98" s="8"/>
      <c r="AB98" s="8">
        <f t="shared" si="19"/>
        <v>0.2703572860292644</v>
      </c>
    </row>
    <row r="99" spans="1:28">
      <c r="A99" s="4">
        <v>1981</v>
      </c>
      <c r="B99" s="8">
        <f t="shared" ref="B99:O99" si="20">B9/$B9</f>
        <v>1</v>
      </c>
      <c r="C99" s="8">
        <f t="shared" si="20"/>
        <v>0.57503253404649879</v>
      </c>
      <c r="D99" s="8">
        <f t="shared" si="20"/>
        <v>0.5664426083349432</v>
      </c>
      <c r="E99" s="8">
        <f t="shared" si="20"/>
        <v>0.47849907143629572</v>
      </c>
      <c r="F99" s="8">
        <f t="shared" si="20"/>
        <v>6.0555343702489994E-2</v>
      </c>
      <c r="G99" s="8">
        <f t="shared" si="20"/>
        <v>0.12306222799712475</v>
      </c>
      <c r="H99" s="8">
        <f t="shared" si="20"/>
        <v>5.6624474240769022E-3</v>
      </c>
      <c r="I99" s="8">
        <f t="shared" si="20"/>
        <v>0.15489353239560733</v>
      </c>
      <c r="J99" s="8">
        <f t="shared" si="20"/>
        <v>8.7056990409026702E-2</v>
      </c>
      <c r="K99" s="8">
        <f t="shared" si="20"/>
        <v>-5.8100935728392696E-3</v>
      </c>
      <c r="L99" s="8">
        <f t="shared" si="20"/>
        <v>1.3779637620774384E-2</v>
      </c>
      <c r="M99" s="8">
        <f t="shared" si="20"/>
        <v>7.8246097672112394E-2</v>
      </c>
      <c r="N99" s="8">
        <f t="shared" si="20"/>
        <v>6.4466460051338006E-2</v>
      </c>
      <c r="O99" s="8">
        <f t="shared" si="20"/>
        <v>-1.4231950425713062E-2</v>
      </c>
      <c r="P99" s="8"/>
      <c r="Q99" s="8">
        <f t="shared" ref="Q99:V99" si="21">Q9/$B9</f>
        <v>-9.982352769838403E-3</v>
      </c>
      <c r="R99" s="8">
        <f t="shared" si="21"/>
        <v>0.99001764723016172</v>
      </c>
      <c r="S99" s="8">
        <f t="shared" si="21"/>
        <v>-1.3696607587003256E-3</v>
      </c>
      <c r="T99" s="8">
        <f t="shared" si="21"/>
        <v>1.5176751858382905E-2</v>
      </c>
      <c r="U99" s="8">
        <f t="shared" si="21"/>
        <v>1.6546412617083228E-2</v>
      </c>
      <c r="V99" s="8">
        <f t="shared" si="21"/>
        <v>0.98864798647146146</v>
      </c>
      <c r="W99" s="8"/>
      <c r="X99" s="8">
        <f t="shared" ref="X99:Z99" si="22">X9/$B9</f>
        <v>0.99696203819984197</v>
      </c>
      <c r="Y99" s="8">
        <f t="shared" si="22"/>
        <v>0.76062776062307358</v>
      </c>
      <c r="Z99" s="8">
        <f t="shared" si="22"/>
        <v>0.23809799619735841</v>
      </c>
      <c r="AA99" s="8"/>
      <c r="AB99" s="8">
        <f t="shared" ref="AB99" si="23">AB9/$B9</f>
        <v>0.26492573666556074</v>
      </c>
    </row>
    <row r="100" spans="1:28">
      <c r="A100" s="4">
        <v>1982</v>
      </c>
      <c r="B100" s="8">
        <f t="shared" ref="B100:O100" si="24">B10/$B10</f>
        <v>1</v>
      </c>
      <c r="C100" s="8">
        <f t="shared" si="24"/>
        <v>0.58337547921326249</v>
      </c>
      <c r="D100" s="8">
        <f t="shared" si="24"/>
        <v>0.57518738415293269</v>
      </c>
      <c r="E100" s="8">
        <f t="shared" si="24"/>
        <v>0.4867531008871735</v>
      </c>
      <c r="F100" s="8">
        <f t="shared" si="24"/>
        <v>5.9343563041904586E-2</v>
      </c>
      <c r="G100" s="8">
        <f t="shared" si="24"/>
        <v>0.12098734974371626</v>
      </c>
      <c r="H100" s="8">
        <f t="shared" si="24"/>
        <v>2.2628929061829467E-3</v>
      </c>
      <c r="I100" s="8">
        <f t="shared" si="24"/>
        <v>0.15654148420584502</v>
      </c>
      <c r="J100" s="8">
        <f t="shared" si="24"/>
        <v>8.2611984145791198E-2</v>
      </c>
      <c r="K100" s="8">
        <f t="shared" si="24"/>
        <v>-5.9284483066445494E-3</v>
      </c>
      <c r="L100" s="8">
        <f t="shared" si="24"/>
        <v>1.609312562285551E-2</v>
      </c>
      <c r="M100" s="8">
        <f t="shared" si="24"/>
        <v>7.5580493220410508E-2</v>
      </c>
      <c r="N100" s="8">
        <f t="shared" si="24"/>
        <v>5.9487367597554998E-2</v>
      </c>
      <c r="O100" s="8">
        <f t="shared" si="24"/>
        <v>-1.5287430572913454E-2</v>
      </c>
      <c r="P100" s="8"/>
      <c r="Q100" s="8">
        <f t="shared" ref="Q100:V100" si="25">Q10/$B10</f>
        <v>-1.1865011994533478E-2</v>
      </c>
      <c r="R100" s="8">
        <f t="shared" si="25"/>
        <v>0.98813498800546662</v>
      </c>
      <c r="S100" s="8">
        <f t="shared" si="25"/>
        <v>6.3559665905984933E-4</v>
      </c>
      <c r="T100" s="8">
        <f t="shared" si="25"/>
        <v>1.6696585372187614E-2</v>
      </c>
      <c r="U100" s="8">
        <f t="shared" si="25"/>
        <v>1.6060988713127763E-2</v>
      </c>
      <c r="V100" s="8">
        <f t="shared" si="25"/>
        <v>0.98877058466452639</v>
      </c>
      <c r="W100" s="8"/>
      <c r="X100" s="8">
        <f t="shared" ref="X100:Z100" si="26">X10/$B10</f>
        <v>0.99124804825081081</v>
      </c>
      <c r="Y100" s="8">
        <f t="shared" si="26"/>
        <v>0.75810677894026113</v>
      </c>
      <c r="Z100" s="8">
        <f t="shared" si="26"/>
        <v>0.23478641939641043</v>
      </c>
      <c r="AA100" s="8"/>
      <c r="AB100" s="8">
        <f t="shared" ref="AB100" si="27">AB10/$B10</f>
        <v>0.25757830531362702</v>
      </c>
    </row>
    <row r="101" spans="1:28">
      <c r="A101" s="4">
        <v>1983</v>
      </c>
      <c r="B101" s="8">
        <f t="shared" ref="B101:O101" si="28">B11/$B11</f>
        <v>1</v>
      </c>
      <c r="C101" s="8">
        <f t="shared" si="28"/>
        <v>0.58062684351676286</v>
      </c>
      <c r="D101" s="8">
        <f t="shared" si="28"/>
        <v>0.57195292763082606</v>
      </c>
      <c r="E101" s="8">
        <f t="shared" si="28"/>
        <v>0.48406583810383552</v>
      </c>
      <c r="F101" s="8">
        <f t="shared" si="28"/>
        <v>5.2485923660886044E-2</v>
      </c>
      <c r="G101" s="8">
        <f t="shared" si="28"/>
        <v>0.11904113141250658</v>
      </c>
      <c r="H101" s="8">
        <f t="shared" si="28"/>
        <v>3.2117601279561723E-3</v>
      </c>
      <c r="I101" s="8">
        <f t="shared" si="28"/>
        <v>0.15970848016927039</v>
      </c>
      <c r="J101" s="8">
        <f t="shared" si="28"/>
        <v>7.8990548463776525E-2</v>
      </c>
      <c r="K101" s="8">
        <f t="shared" si="28"/>
        <v>-4.5497060877325059E-3</v>
      </c>
      <c r="L101" s="8">
        <f t="shared" si="28"/>
        <v>2.0859979110860124E-2</v>
      </c>
      <c r="M101" s="8">
        <f t="shared" si="28"/>
        <v>7.9295952580210133E-2</v>
      </c>
      <c r="N101" s="8">
        <f t="shared" si="28"/>
        <v>5.8435973469349999E-2</v>
      </c>
      <c r="O101" s="8">
        <f t="shared" si="28"/>
        <v>-1.0374960374286228E-2</v>
      </c>
      <c r="P101" s="8"/>
      <c r="Q101" s="8">
        <f t="shared" ref="Q101:V101" si="29">Q11/$B11</f>
        <v>-1.073899957262237E-2</v>
      </c>
      <c r="R101" s="8">
        <f t="shared" si="29"/>
        <v>0.98926100042737752</v>
      </c>
      <c r="S101" s="8">
        <f t="shared" si="29"/>
        <v>1.4984869326859851E-3</v>
      </c>
      <c r="T101" s="8">
        <f t="shared" si="29"/>
        <v>1.3816243924449167E-2</v>
      </c>
      <c r="U101" s="8">
        <f t="shared" si="29"/>
        <v>1.2317756991763181E-2</v>
      </c>
      <c r="V101" s="8">
        <f t="shared" si="29"/>
        <v>0.99075917380347578</v>
      </c>
      <c r="W101" s="8"/>
      <c r="X101" s="8">
        <f t="shared" ref="X101:Z101" si="30">X11/$B11</f>
        <v>0.98170271888052762</v>
      </c>
      <c r="Y101" s="8">
        <f t="shared" si="30"/>
        <v>0.74864551393022172</v>
      </c>
      <c r="Z101" s="8">
        <f t="shared" si="30"/>
        <v>0.23480089313458447</v>
      </c>
      <c r="AA101" s="8"/>
      <c r="AB101" s="8">
        <f t="shared" ref="AB101" si="31">AB11/$B11</f>
        <v>0.24651129101594529</v>
      </c>
    </row>
    <row r="102" spans="1:28">
      <c r="A102" s="4">
        <v>1984</v>
      </c>
      <c r="B102" s="8">
        <f t="shared" ref="B102:O102" si="32">B12/$B12</f>
        <v>1</v>
      </c>
      <c r="C102" s="8">
        <f t="shared" si="32"/>
        <v>0.57083535486891024</v>
      </c>
      <c r="D102" s="8">
        <f t="shared" si="32"/>
        <v>0.5620658063330507</v>
      </c>
      <c r="E102" s="8">
        <f t="shared" si="32"/>
        <v>0.4759916398965971</v>
      </c>
      <c r="F102" s="8">
        <f t="shared" si="32"/>
        <v>5.0037607296024932E-2</v>
      </c>
      <c r="G102" s="8">
        <f t="shared" si="32"/>
        <v>0.12762955511451743</v>
      </c>
      <c r="H102" s="8">
        <f t="shared" si="32"/>
        <v>3.6350227634134435E-3</v>
      </c>
      <c r="I102" s="8">
        <f t="shared" si="32"/>
        <v>0.15631376067872113</v>
      </c>
      <c r="J102" s="8">
        <f t="shared" si="32"/>
        <v>7.3768963400453802E-2</v>
      </c>
      <c r="K102" s="8">
        <f t="shared" si="32"/>
        <v>-2.6634884785192449E-3</v>
      </c>
      <c r="L102" s="8">
        <f t="shared" si="32"/>
        <v>2.5668737936258852E-2</v>
      </c>
      <c r="M102" s="8">
        <f t="shared" si="32"/>
        <v>8.5943970067405798E-2</v>
      </c>
      <c r="N102" s="8">
        <f t="shared" si="32"/>
        <v>6.0275232131146946E-2</v>
      </c>
      <c r="O102" s="8">
        <f t="shared" si="32"/>
        <v>-5.2255135797805935E-3</v>
      </c>
      <c r="P102" s="8"/>
      <c r="Q102" s="8">
        <f t="shared" ref="Q102:V102" si="33">Q12/$B12</f>
        <v>-1.0418403241799799E-2</v>
      </c>
      <c r="R102" s="8">
        <f t="shared" si="33"/>
        <v>0.98958159675820012</v>
      </c>
      <c r="S102" s="8">
        <f t="shared" si="33"/>
        <v>2.3450311528484423E-3</v>
      </c>
      <c r="T102" s="8">
        <f t="shared" si="33"/>
        <v>1.6391872514109843E-2</v>
      </c>
      <c r="U102" s="8">
        <f t="shared" si="33"/>
        <v>1.4046841361261402E-2</v>
      </c>
      <c r="V102" s="8">
        <f t="shared" si="33"/>
        <v>0.99192662791104858</v>
      </c>
      <c r="W102" s="8"/>
      <c r="X102" s="8">
        <f t="shared" ref="X102:Z102" si="34">X12/$B12</f>
        <v>0.97394965201653216</v>
      </c>
      <c r="Y102" s="8">
        <f t="shared" si="34"/>
        <v>0.74807481472458071</v>
      </c>
      <c r="Z102" s="8">
        <f t="shared" si="34"/>
        <v>0.22724504183792976</v>
      </c>
      <c r="AA102" s="8"/>
      <c r="AB102" s="8">
        <f t="shared" ref="AB102" si="35">AB12/$B12</f>
        <v>0.2491315004278522</v>
      </c>
    </row>
    <row r="103" spans="1:28">
      <c r="A103" s="4">
        <v>1985</v>
      </c>
      <c r="B103" s="8">
        <f t="shared" ref="B103:O103" si="36">B13/$B13</f>
        <v>1</v>
      </c>
      <c r="C103" s="8">
        <f t="shared" si="36"/>
        <v>0.56073396448624346</v>
      </c>
      <c r="D103" s="8">
        <f t="shared" si="36"/>
        <v>0.55210081099150032</v>
      </c>
      <c r="E103" s="8">
        <f t="shared" si="36"/>
        <v>0.46871354861020759</v>
      </c>
      <c r="F103" s="8">
        <f t="shared" si="36"/>
        <v>4.8736370594785292E-2</v>
      </c>
      <c r="G103" s="8">
        <f t="shared" si="36"/>
        <v>0.13822733107253751</v>
      </c>
      <c r="H103" s="8">
        <f t="shared" si="36"/>
        <v>8.9325089933375793E-3</v>
      </c>
      <c r="I103" s="8">
        <f t="shared" si="36"/>
        <v>0.14971097972887348</v>
      </c>
      <c r="J103" s="8">
        <f t="shared" si="36"/>
        <v>6.6035344788257386E-2</v>
      </c>
      <c r="K103" s="8">
        <f t="shared" si="36"/>
        <v>-8.2808545965853755E-3</v>
      </c>
      <c r="L103" s="8">
        <f t="shared" si="36"/>
        <v>2.8631959452114667E-2</v>
      </c>
      <c r="M103" s="8">
        <f t="shared" si="36"/>
        <v>8.2873317146170522E-2</v>
      </c>
      <c r="N103" s="8">
        <f t="shared" si="36"/>
        <v>5.4241639307883324E-2</v>
      </c>
      <c r="O103" s="8">
        <f t="shared" si="36"/>
        <v>7.2726770942634694E-3</v>
      </c>
      <c r="P103" s="8"/>
      <c r="Q103" s="8">
        <f t="shared" ref="Q103:V103" si="37">Q13/$B13</f>
        <v>-8.0161375987690096E-3</v>
      </c>
      <c r="R103" s="8">
        <f t="shared" si="37"/>
        <v>0.99198386240123104</v>
      </c>
      <c r="S103" s="8">
        <f t="shared" si="37"/>
        <v>3.773906901848006E-3</v>
      </c>
      <c r="T103" s="8">
        <f t="shared" si="37"/>
        <v>1.6270802109400212E-2</v>
      </c>
      <c r="U103" s="8">
        <f t="shared" si="37"/>
        <v>1.249717682137967E-2</v>
      </c>
      <c r="V103" s="8">
        <f t="shared" si="37"/>
        <v>0.99575748768925154</v>
      </c>
      <c r="W103" s="8"/>
      <c r="X103" s="8">
        <f t="shared" ref="X103:Z103" si="38">X13/$B13</f>
        <v>0.96716861515273889</v>
      </c>
      <c r="Y103" s="8">
        <f t="shared" si="38"/>
        <v>0.75887604542093101</v>
      </c>
      <c r="Z103" s="8">
        <f t="shared" si="38"/>
        <v>0.20857784453902914</v>
      </c>
      <c r="AA103" s="8"/>
      <c r="AB103" s="8">
        <f t="shared" ref="AB103" si="39">AB13/$B13</f>
        <v>0.25250734871282765</v>
      </c>
    </row>
    <row r="104" spans="1:28">
      <c r="A104" s="4">
        <v>1986</v>
      </c>
      <c r="B104" s="8">
        <f t="shared" ref="B104:O104" si="40">B14/$B14</f>
        <v>1</v>
      </c>
      <c r="C104" s="8">
        <f t="shared" si="40"/>
        <v>0.56994376285042503</v>
      </c>
      <c r="D104" s="8">
        <f t="shared" si="40"/>
        <v>0.56084001668292305</v>
      </c>
      <c r="E104" s="8">
        <f t="shared" si="40"/>
        <v>0.47681927745475428</v>
      </c>
      <c r="F104" s="8">
        <f t="shared" si="40"/>
        <v>5.2329266064706857E-2</v>
      </c>
      <c r="G104" s="8">
        <f t="shared" si="40"/>
        <v>0.14237918493031232</v>
      </c>
      <c r="H104" s="8">
        <f t="shared" si="40"/>
        <v>1.129607462097897E-3</v>
      </c>
      <c r="I104" s="8">
        <f t="shared" si="40"/>
        <v>0.15258158283792664</v>
      </c>
      <c r="J104" s="8">
        <f t="shared" si="40"/>
        <v>6.7838635560219795E-2</v>
      </c>
      <c r="K104" s="8">
        <f t="shared" si="40"/>
        <v>-2.672694925002854E-3</v>
      </c>
      <c r="L104" s="8">
        <f t="shared" si="40"/>
        <v>2.0821868890908996E-2</v>
      </c>
      <c r="M104" s="8">
        <f t="shared" si="40"/>
        <v>7.7828765659933158E-2</v>
      </c>
      <c r="N104" s="8">
        <f t="shared" si="40"/>
        <v>5.7006896769024158E-2</v>
      </c>
      <c r="O104" s="8">
        <f t="shared" si="40"/>
        <v>-4.3512136715946155E-3</v>
      </c>
      <c r="P104" s="8"/>
      <c r="Q104" s="8">
        <f t="shared" ref="Q104:V104" si="41">Q14/$B14</f>
        <v>9.8781919978905893E-3</v>
      </c>
      <c r="R104" s="8">
        <f t="shared" si="41"/>
        <v>1.0098781919978905</v>
      </c>
      <c r="S104" s="8">
        <f t="shared" si="41"/>
        <v>3.8374039647093719E-3</v>
      </c>
      <c r="T104" s="8">
        <f t="shared" si="41"/>
        <v>1.6122679737351757E-2</v>
      </c>
      <c r="U104" s="8">
        <f t="shared" si="41"/>
        <v>1.2285275772642382E-2</v>
      </c>
      <c r="V104" s="8">
        <f t="shared" si="41"/>
        <v>1.0137155959626001</v>
      </c>
      <c r="W104" s="8"/>
      <c r="X104" s="8">
        <f t="shared" ref="X104:Z104" si="42">X14/$B14</f>
        <v>0.98070961017625147</v>
      </c>
      <c r="Y104" s="8">
        <f t="shared" si="42"/>
        <v>0.76390513066216781</v>
      </c>
      <c r="Z104" s="8">
        <f t="shared" si="42"/>
        <v>0.21742304117304498</v>
      </c>
      <c r="AA104" s="8"/>
      <c r="AB104" s="8">
        <f t="shared" ref="AB104" si="43">AB14/$B14</f>
        <v>0.26168834166051469</v>
      </c>
    </row>
    <row r="105" spans="1:28">
      <c r="A105" s="4">
        <v>1987</v>
      </c>
      <c r="B105" s="8">
        <f t="shared" ref="B105:O105" si="44">B15/$B15</f>
        <v>1</v>
      </c>
      <c r="C105" s="8">
        <f t="shared" si="44"/>
        <v>0.56275096190667229</v>
      </c>
      <c r="D105" s="8">
        <f t="shared" si="44"/>
        <v>0.55397878986018811</v>
      </c>
      <c r="E105" s="8">
        <f t="shared" si="44"/>
        <v>0.47231897007604079</v>
      </c>
      <c r="F105" s="8">
        <f t="shared" si="44"/>
        <v>6.1302305710482369E-2</v>
      </c>
      <c r="G105" s="8">
        <f t="shared" si="44"/>
        <v>0.14514982819838854</v>
      </c>
      <c r="H105" s="8">
        <f t="shared" si="44"/>
        <v>5.9790607831235847E-3</v>
      </c>
      <c r="I105" s="8">
        <f t="shared" si="44"/>
        <v>0.14948980522203958</v>
      </c>
      <c r="J105" s="8">
        <f t="shared" si="44"/>
        <v>6.9041844568385899E-2</v>
      </c>
      <c r="K105" s="8">
        <f t="shared" si="44"/>
        <v>-2.7264225407882293E-3</v>
      </c>
      <c r="L105" s="8">
        <f t="shared" si="44"/>
        <v>1.3738137352718217E-2</v>
      </c>
      <c r="M105" s="8">
        <f t="shared" si="44"/>
        <v>7.4070330552031521E-2</v>
      </c>
      <c r="N105" s="8">
        <f t="shared" si="44"/>
        <v>6.0332193199313315E-2</v>
      </c>
      <c r="O105" s="8">
        <f t="shared" si="44"/>
        <v>-4.7255212010222127E-3</v>
      </c>
      <c r="P105" s="8"/>
      <c r="Q105" s="8">
        <f t="shared" ref="Q105:V105" si="45">Q15/$B15</f>
        <v>6.5516459870842703E-3</v>
      </c>
      <c r="R105" s="8">
        <f t="shared" si="45"/>
        <v>1.0065516459870842</v>
      </c>
      <c r="S105" s="8">
        <f t="shared" si="45"/>
        <v>6.1463035951994545E-3</v>
      </c>
      <c r="T105" s="8">
        <f t="shared" si="45"/>
        <v>2.2504317834283732E-2</v>
      </c>
      <c r="U105" s="8">
        <f t="shared" si="45"/>
        <v>1.6358014239084281E-2</v>
      </c>
      <c r="V105" s="8">
        <f t="shared" si="45"/>
        <v>1.0126979495822839</v>
      </c>
      <c r="W105" s="8"/>
      <c r="X105" s="8">
        <f t="shared" ref="X105:Z105" si="46">X15/$B15</f>
        <v>0.99032362265645146</v>
      </c>
      <c r="Y105" s="8">
        <f t="shared" si="46"/>
        <v>0.77513969463859145</v>
      </c>
      <c r="Z105" s="8">
        <f t="shared" si="46"/>
        <v>0.21563173236982022</v>
      </c>
      <c r="AA105" s="8"/>
      <c r="AB105" s="8">
        <f t="shared" ref="AB105" si="47">AB15/$B15</f>
        <v>0.27336514941139389</v>
      </c>
    </row>
    <row r="106" spans="1:28">
      <c r="A106" s="4">
        <v>1988</v>
      </c>
      <c r="B106" s="8">
        <f t="shared" ref="B106:O106" si="48">B16/$B16</f>
        <v>1</v>
      </c>
      <c r="C106" s="8">
        <f t="shared" si="48"/>
        <v>0.55708411526139967</v>
      </c>
      <c r="D106" s="8">
        <f t="shared" si="48"/>
        <v>0.54842053590993167</v>
      </c>
      <c r="E106" s="8">
        <f t="shared" si="48"/>
        <v>0.46917642623067213</v>
      </c>
      <c r="F106" s="8">
        <f t="shared" si="48"/>
        <v>6.0971169960251738E-2</v>
      </c>
      <c r="G106" s="8">
        <f t="shared" si="48"/>
        <v>0.16354201478532632</v>
      </c>
      <c r="H106" s="8">
        <f t="shared" si="48"/>
        <v>4.4412290011764119E-3</v>
      </c>
      <c r="I106" s="8">
        <f t="shared" si="48"/>
        <v>0.14559861719617428</v>
      </c>
      <c r="J106" s="8">
        <f t="shared" si="48"/>
        <v>6.5367594942287277E-2</v>
      </c>
      <c r="K106" s="8">
        <f t="shared" si="48"/>
        <v>-2.4120721124360534E-3</v>
      </c>
      <c r="L106" s="8">
        <f t="shared" si="48"/>
        <v>8.20990805382848E-3</v>
      </c>
      <c r="M106" s="8">
        <f t="shared" si="48"/>
        <v>7.5650729411879919E-2</v>
      </c>
      <c r="N106" s="8">
        <f t="shared" si="48"/>
        <v>6.7440821358051448E-2</v>
      </c>
      <c r="O106" s="8">
        <f t="shared" si="48"/>
        <v>-2.8020874265966941E-3</v>
      </c>
      <c r="P106" s="8"/>
      <c r="Q106" s="8">
        <f t="shared" ref="Q106:V106" si="49">Q16/$B16</f>
        <v>8.5521813803800008E-3</v>
      </c>
      <c r="R106" s="8">
        <f t="shared" si="49"/>
        <v>1.0085524262110857</v>
      </c>
      <c r="S106" s="8">
        <f t="shared" si="49"/>
        <v>5.8678575232191318E-3</v>
      </c>
      <c r="T106" s="8">
        <f t="shared" si="49"/>
        <v>2.8055885056880291E-2</v>
      </c>
      <c r="U106" s="8">
        <f t="shared" si="49"/>
        <v>2.2188027533661163E-2</v>
      </c>
      <c r="V106" s="8">
        <f t="shared" si="49"/>
        <v>1.0144202837343048</v>
      </c>
      <c r="W106" s="8"/>
      <c r="X106" s="8">
        <f t="shared" ref="X106:Z106" si="50">X16/$B16</f>
        <v>0.99679883852313222</v>
      </c>
      <c r="Y106" s="8">
        <f t="shared" si="50"/>
        <v>0.78852723313147044</v>
      </c>
      <c r="Z106" s="8">
        <f t="shared" si="50"/>
        <v>0.20832669230044157</v>
      </c>
      <c r="AA106" s="8"/>
      <c r="AB106" s="8">
        <f t="shared" ref="AB106" si="51">AB16/$B16</f>
        <v>0.28946407782678474</v>
      </c>
    </row>
    <row r="107" spans="1:28">
      <c r="A107" s="4">
        <v>1989</v>
      </c>
      <c r="B107" s="8">
        <f t="shared" ref="B107:O107" si="52">B17/$B17</f>
        <v>1</v>
      </c>
      <c r="C107" s="8">
        <f t="shared" si="52"/>
        <v>0.55434693028953308</v>
      </c>
      <c r="D107" s="8">
        <f t="shared" si="52"/>
        <v>0.54563382431718654</v>
      </c>
      <c r="E107" s="8">
        <f t="shared" si="52"/>
        <v>0.4674994006300876</v>
      </c>
      <c r="F107" s="8">
        <f t="shared" si="52"/>
        <v>5.7491046911933824E-2</v>
      </c>
      <c r="G107" s="8">
        <f t="shared" si="52"/>
        <v>0.17307625671013346</v>
      </c>
      <c r="H107" s="8">
        <f t="shared" si="52"/>
        <v>6.1854506699831804E-3</v>
      </c>
      <c r="I107" s="8">
        <f t="shared" si="52"/>
        <v>0.14312438424106658</v>
      </c>
      <c r="J107" s="8">
        <f t="shared" si="52"/>
        <v>6.3708339108512174E-2</v>
      </c>
      <c r="K107" s="8">
        <f t="shared" si="52"/>
        <v>-1.4513648776723468E-3</v>
      </c>
      <c r="L107" s="8">
        <f t="shared" si="52"/>
        <v>4.2885385488505212E-3</v>
      </c>
      <c r="M107" s="8">
        <f t="shared" si="52"/>
        <v>7.848608525287791E-2</v>
      </c>
      <c r="N107" s="8">
        <f t="shared" si="52"/>
        <v>7.4197546704027395E-2</v>
      </c>
      <c r="O107" s="8">
        <f t="shared" si="52"/>
        <v>-7.698157312125628E-4</v>
      </c>
      <c r="P107" s="8"/>
      <c r="Q107" s="8">
        <f t="shared" ref="Q107:V107" si="53">Q17/$B17</f>
        <v>6.4631275122027966E-3</v>
      </c>
      <c r="R107" s="8">
        <f t="shared" si="53"/>
        <v>1.0064631275122029</v>
      </c>
      <c r="S107" s="8">
        <f t="shared" si="53"/>
        <v>8.2308004959786019E-3</v>
      </c>
      <c r="T107" s="8">
        <f t="shared" si="53"/>
        <v>3.969233593185164E-2</v>
      </c>
      <c r="U107" s="8">
        <f t="shared" si="53"/>
        <v>3.1461535435873038E-2</v>
      </c>
      <c r="V107" s="8">
        <f t="shared" si="53"/>
        <v>1.0146936938793092</v>
      </c>
      <c r="W107" s="8"/>
      <c r="X107" s="8">
        <f t="shared" ref="X107:Z107" si="54">X17/$B17</f>
        <v>1.0011718150044766</v>
      </c>
      <c r="Y107" s="8">
        <f t="shared" si="54"/>
        <v>0.79599812884205479</v>
      </c>
      <c r="Z107" s="8">
        <f t="shared" si="54"/>
        <v>0.20501541504493401</v>
      </c>
      <c r="AA107" s="8"/>
      <c r="AB107" s="8">
        <f t="shared" ref="AB107" si="55">AB17/$B17</f>
        <v>0.29498926753250643</v>
      </c>
    </row>
    <row r="108" spans="1:28">
      <c r="A108" s="4">
        <v>1990</v>
      </c>
      <c r="B108" s="8">
        <f t="shared" ref="B108:O108" si="56">B18/$B18</f>
        <v>1</v>
      </c>
      <c r="C108" s="8">
        <f t="shared" si="56"/>
        <v>0.55004112618961165</v>
      </c>
      <c r="D108" s="8">
        <f t="shared" si="56"/>
        <v>0.54160623398520158</v>
      </c>
      <c r="E108" s="8">
        <f t="shared" si="56"/>
        <v>0.4655658824802873</v>
      </c>
      <c r="F108" s="8">
        <f t="shared" si="56"/>
        <v>5.7132224833163915E-2</v>
      </c>
      <c r="G108" s="8">
        <f t="shared" si="56"/>
        <v>0.18176166474759145</v>
      </c>
      <c r="H108" s="8">
        <f t="shared" si="56"/>
        <v>4.1421601533849243E-3</v>
      </c>
      <c r="I108" s="8">
        <f t="shared" si="56"/>
        <v>0.13992516378276287</v>
      </c>
      <c r="J108" s="8">
        <f t="shared" si="56"/>
        <v>6.2559647304619728E-2</v>
      </c>
      <c r="K108" s="8">
        <f t="shared" si="56"/>
        <v>-8.9659722943299198E-4</v>
      </c>
      <c r="L108" s="8">
        <f t="shared" si="56"/>
        <v>5.2157840794578702E-3</v>
      </c>
      <c r="M108" s="8">
        <f t="shared" si="56"/>
        <v>7.884323745893719E-2</v>
      </c>
      <c r="N108" s="8">
        <f t="shared" si="56"/>
        <v>7.3627453379479305E-2</v>
      </c>
      <c r="O108" s="8">
        <f t="shared" si="56"/>
        <v>1.1882613884051701E-4</v>
      </c>
      <c r="P108" s="8"/>
      <c r="Q108" s="8">
        <f t="shared" ref="Q108:V108" si="57">Q18/$B18</f>
        <v>2.7023577178238545E-3</v>
      </c>
      <c r="R108" s="8">
        <f t="shared" si="57"/>
        <v>1.0027023577178238</v>
      </c>
      <c r="S108" s="8">
        <f t="shared" si="57"/>
        <v>5.8846495808347324E-3</v>
      </c>
      <c r="T108" s="8">
        <f t="shared" si="57"/>
        <v>4.1142282947743608E-2</v>
      </c>
      <c r="U108" s="8">
        <f t="shared" si="57"/>
        <v>3.5257633366908882E-2</v>
      </c>
      <c r="V108" s="8">
        <f t="shared" si="57"/>
        <v>1.0085870072986585</v>
      </c>
      <c r="W108" s="8"/>
      <c r="X108" s="8">
        <f t="shared" ref="X108:Z108" si="58">X18/$B18</f>
        <v>0.99993606756908393</v>
      </c>
      <c r="Y108" s="8">
        <f t="shared" si="58"/>
        <v>0.79853832826393234</v>
      </c>
      <c r="Z108" s="8">
        <f t="shared" si="58"/>
        <v>0.20117375534028695</v>
      </c>
      <c r="AA108" s="8"/>
      <c r="AB108" s="8">
        <f t="shared" ref="AB108" si="59">AB18/$B18</f>
        <v>0.30274034240005432</v>
      </c>
    </row>
    <row r="109" spans="1:28">
      <c r="A109" s="4">
        <v>1991</v>
      </c>
      <c r="B109" s="8">
        <f t="shared" ref="B109:O109" si="60">B19/$B19</f>
        <v>1</v>
      </c>
      <c r="C109" s="8">
        <f t="shared" si="60"/>
        <v>0.54956344120905598</v>
      </c>
      <c r="D109" s="8">
        <f t="shared" si="60"/>
        <v>0.54063644888381357</v>
      </c>
      <c r="E109" s="8">
        <f t="shared" si="60"/>
        <v>0.46448838575464002</v>
      </c>
      <c r="F109" s="8">
        <f t="shared" si="60"/>
        <v>5.0674683726183473E-2</v>
      </c>
      <c r="G109" s="8">
        <f t="shared" si="60"/>
        <v>0.17683156829202984</v>
      </c>
      <c r="H109" s="8">
        <f t="shared" si="60"/>
        <v>6.2127041182430112E-3</v>
      </c>
      <c r="I109" s="8">
        <f t="shared" si="60"/>
        <v>0.1415979531681883</v>
      </c>
      <c r="J109" s="8">
        <f t="shared" si="60"/>
        <v>6.4624832591966441E-2</v>
      </c>
      <c r="K109" s="8">
        <f t="shared" si="60"/>
        <v>-7.7594175568347179E-4</v>
      </c>
      <c r="L109" s="8">
        <f t="shared" si="60"/>
        <v>9.5732514221469975E-3</v>
      </c>
      <c r="M109" s="8">
        <f t="shared" si="60"/>
        <v>8.1085913468922813E-2</v>
      </c>
      <c r="N109" s="8">
        <f t="shared" si="60"/>
        <v>7.1512877466474778E-2</v>
      </c>
      <c r="O109" s="8">
        <f t="shared" si="60"/>
        <v>1.6975072278694497E-3</v>
      </c>
      <c r="P109" s="8"/>
      <c r="Q109" s="8">
        <f t="shared" ref="Q109:V109" si="61">Q19/$B19</f>
        <v>5.7282252152635197E-3</v>
      </c>
      <c r="R109" s="8">
        <f t="shared" si="61"/>
        <v>1.0057280097955645</v>
      </c>
      <c r="S109" s="8">
        <f t="shared" si="61"/>
        <v>6.4679764615203335E-3</v>
      </c>
      <c r="T109" s="8">
        <f t="shared" si="61"/>
        <v>4.1269244249532697E-2</v>
      </c>
      <c r="U109" s="8">
        <f t="shared" si="61"/>
        <v>3.4801267788012367E-2</v>
      </c>
      <c r="V109" s="8">
        <f t="shared" si="61"/>
        <v>1.0121959862570848</v>
      </c>
      <c r="W109" s="8"/>
      <c r="X109" s="8">
        <f t="shared" ref="X109:Z109" si="62">X19/$B19</f>
        <v>0.99425303327092629</v>
      </c>
      <c r="Y109" s="8">
        <f t="shared" si="62"/>
        <v>0.78903884254134071</v>
      </c>
      <c r="Z109" s="8">
        <f t="shared" si="62"/>
        <v>0.20508493891020468</v>
      </c>
      <c r="AA109" s="8"/>
      <c r="AB109" s="8">
        <f t="shared" ref="AB109" si="63">AB19/$B19</f>
        <v>0.29370386383234659</v>
      </c>
    </row>
    <row r="110" spans="1:28">
      <c r="A110" s="4">
        <v>1992</v>
      </c>
      <c r="B110" s="8">
        <f t="shared" ref="B110:O110" si="64">B20/$B20</f>
        <v>1</v>
      </c>
      <c r="C110" s="8">
        <f t="shared" si="64"/>
        <v>0.55297307957373254</v>
      </c>
      <c r="D110" s="8">
        <f t="shared" si="64"/>
        <v>0.54317689178569584</v>
      </c>
      <c r="E110" s="8">
        <f t="shared" si="64"/>
        <v>0.46589782738055768</v>
      </c>
      <c r="F110" s="8">
        <f t="shared" si="64"/>
        <v>4.8813031182074897E-2</v>
      </c>
      <c r="G110" s="8">
        <f t="shared" si="64"/>
        <v>0.1648084161785221</v>
      </c>
      <c r="H110" s="8">
        <f t="shared" si="64"/>
        <v>4.5987475150721278E-4</v>
      </c>
      <c r="I110" s="8">
        <f t="shared" si="64"/>
        <v>0.1445061223232616</v>
      </c>
      <c r="J110" s="8">
        <f t="shared" si="64"/>
        <v>7.5250268117674893E-2</v>
      </c>
      <c r="K110" s="8">
        <f t="shared" si="64"/>
        <v>-5.0222600769252819E-4</v>
      </c>
      <c r="L110" s="8">
        <f t="shared" si="64"/>
        <v>1.393356328496877E-2</v>
      </c>
      <c r="M110" s="8">
        <f t="shared" si="64"/>
        <v>8.3483523436286816E-2</v>
      </c>
      <c r="N110" s="8">
        <f t="shared" si="64"/>
        <v>6.9549960151318049E-2</v>
      </c>
      <c r="O110" s="8">
        <f t="shared" si="64"/>
        <v>-2.4212940404937902E-4</v>
      </c>
      <c r="P110" s="8"/>
      <c r="Q110" s="8">
        <f t="shared" ref="Q110:V110" si="65">Q20/$B20</f>
        <v>5.8838300764932142E-3</v>
      </c>
      <c r="R110" s="8">
        <f t="shared" si="65"/>
        <v>1.0058838300764934</v>
      </c>
      <c r="S110" s="8">
        <f t="shared" si="65"/>
        <v>9.1761055068183394E-3</v>
      </c>
      <c r="T110" s="8">
        <f t="shared" si="65"/>
        <v>3.8721454076907316E-2</v>
      </c>
      <c r="U110" s="8">
        <f t="shared" si="65"/>
        <v>2.9545348570088979E-2</v>
      </c>
      <c r="V110" s="8">
        <f t="shared" si="65"/>
        <v>1.0150599355833116</v>
      </c>
      <c r="W110" s="8"/>
      <c r="X110" s="8">
        <f t="shared" ref="X110:Z110" si="66">X20/$B20</f>
        <v>0.98906075608542632</v>
      </c>
      <c r="Y110" s="8">
        <f t="shared" si="66"/>
        <v>0.76970884153058305</v>
      </c>
      <c r="Z110" s="8">
        <f t="shared" si="66"/>
        <v>0.21936688722117154</v>
      </c>
      <c r="AA110" s="8"/>
      <c r="AB110" s="8">
        <f t="shared" ref="AB110" si="67">AB20/$B20</f>
        <v>0.28979702625735104</v>
      </c>
    </row>
    <row r="111" spans="1:28">
      <c r="A111" s="4">
        <v>1993</v>
      </c>
      <c r="B111" s="8">
        <f t="shared" ref="B111:O111" si="68">B21/$B21</f>
        <v>1</v>
      </c>
      <c r="C111" s="8">
        <f t="shared" si="68"/>
        <v>0.56325660557977175</v>
      </c>
      <c r="D111" s="8">
        <f t="shared" si="68"/>
        <v>0.55306010117411764</v>
      </c>
      <c r="E111" s="8">
        <f t="shared" si="68"/>
        <v>0.47360443916109346</v>
      </c>
      <c r="F111" s="8">
        <f t="shared" si="68"/>
        <v>5.0847333771638449E-2</v>
      </c>
      <c r="G111" s="8">
        <f t="shared" si="68"/>
        <v>0.14424586982681933</v>
      </c>
      <c r="H111" s="8">
        <f t="shared" si="68"/>
        <v>-6.2779792944892422E-4</v>
      </c>
      <c r="I111" s="8">
        <f t="shared" si="68"/>
        <v>0.15001576479908424</v>
      </c>
      <c r="J111" s="8">
        <f t="shared" si="68"/>
        <v>8.2518353041660553E-2</v>
      </c>
      <c r="K111" s="8">
        <f t="shared" si="68"/>
        <v>-5.5106945946834689E-4</v>
      </c>
      <c r="L111" s="8">
        <f t="shared" si="68"/>
        <v>1.3247374521548557E-2</v>
      </c>
      <c r="M111" s="8">
        <f t="shared" si="68"/>
        <v>8.3417387187119246E-2</v>
      </c>
      <c r="N111" s="8">
        <f t="shared" si="68"/>
        <v>7.0170012665570686E-2</v>
      </c>
      <c r="O111" s="8">
        <f t="shared" si="68"/>
        <v>-2.9520043002331298E-3</v>
      </c>
      <c r="P111" s="8"/>
      <c r="Q111" s="8">
        <f t="shared" ref="Q111:V111" si="69">Q21/$B21</f>
        <v>8.1151640602986925E-3</v>
      </c>
      <c r="R111" s="8">
        <f t="shared" si="69"/>
        <v>1.0081151640602988</v>
      </c>
      <c r="S111" s="8">
        <f t="shared" si="69"/>
        <v>8.1824358000855829E-3</v>
      </c>
      <c r="T111" s="8">
        <f t="shared" si="69"/>
        <v>3.4165016932920192E-2</v>
      </c>
      <c r="U111" s="8">
        <f t="shared" si="69"/>
        <v>2.5982581132834609E-2</v>
      </c>
      <c r="V111" s="8">
        <f t="shared" si="69"/>
        <v>1.0162975998603843</v>
      </c>
      <c r="W111" s="8"/>
      <c r="X111" s="8">
        <f t="shared" ref="X111:Z111" si="70">X21/$B21</f>
        <v>0.98981832546669501</v>
      </c>
      <c r="Y111" s="8">
        <f t="shared" si="70"/>
        <v>0.75764872158977947</v>
      </c>
      <c r="Z111" s="8">
        <f t="shared" si="70"/>
        <v>0.23224547264415121</v>
      </c>
      <c r="AA111" s="8"/>
      <c r="AB111" s="8">
        <f t="shared" ref="AB111" si="71">AB21/$B21</f>
        <v>0.27731001590235155</v>
      </c>
    </row>
    <row r="112" spans="1:28">
      <c r="A112" s="4">
        <v>1994</v>
      </c>
      <c r="B112" s="8">
        <f t="shared" ref="B112:O112" si="72">B22/$B22</f>
        <v>1</v>
      </c>
      <c r="C112" s="8">
        <f t="shared" si="72"/>
        <v>0.56684478616660505</v>
      </c>
      <c r="D112" s="8">
        <f t="shared" si="72"/>
        <v>0.556951901382429</v>
      </c>
      <c r="E112" s="8">
        <f t="shared" si="72"/>
        <v>0.47691459051749241</v>
      </c>
      <c r="F112" s="8">
        <f t="shared" si="72"/>
        <v>5.3714516827475363E-2</v>
      </c>
      <c r="G112" s="8">
        <f t="shared" si="72"/>
        <v>0.13942659426128404</v>
      </c>
      <c r="H112" s="8">
        <f t="shared" si="72"/>
        <v>-3.3075806487474285E-4</v>
      </c>
      <c r="I112" s="8">
        <f t="shared" si="72"/>
        <v>0.15301583805983501</v>
      </c>
      <c r="J112" s="8">
        <f t="shared" si="72"/>
        <v>7.9996230797980294E-2</v>
      </c>
      <c r="K112" s="8">
        <f t="shared" si="72"/>
        <v>2.5283298941129512E-4</v>
      </c>
      <c r="L112" s="8">
        <f t="shared" si="72"/>
        <v>1.0284204184873006E-2</v>
      </c>
      <c r="M112" s="8">
        <f t="shared" si="72"/>
        <v>8.6219225683088457E-2</v>
      </c>
      <c r="N112" s="8">
        <f t="shared" si="72"/>
        <v>7.5935021498215446E-2</v>
      </c>
      <c r="O112" s="8">
        <f t="shared" si="72"/>
        <v>-3.2040334696669232E-3</v>
      </c>
      <c r="P112" s="8"/>
      <c r="Q112" s="8">
        <f t="shared" ref="Q112:V112" si="73">Q22/$B22</f>
        <v>8.2937267137958084E-3</v>
      </c>
      <c r="R112" s="8">
        <f t="shared" si="73"/>
        <v>1.0082939384667182</v>
      </c>
      <c r="S112" s="8">
        <f t="shared" si="73"/>
        <v>7.6385631717199743E-3</v>
      </c>
      <c r="T112" s="8">
        <f t="shared" si="73"/>
        <v>3.4541560216707942E-2</v>
      </c>
      <c r="U112" s="8">
        <f t="shared" si="73"/>
        <v>2.6903208797910423E-2</v>
      </c>
      <c r="V112" s="8">
        <f t="shared" si="73"/>
        <v>1.0159322898855159</v>
      </c>
      <c r="W112" s="8"/>
      <c r="X112" s="8">
        <f t="shared" ref="X112:Z112" si="74">X22/$B22</f>
        <v>0.99238409439098274</v>
      </c>
      <c r="Y112" s="8">
        <f t="shared" si="74"/>
        <v>0.75918187140880278</v>
      </c>
      <c r="Z112" s="8">
        <f t="shared" si="74"/>
        <v>0.23329539426806012</v>
      </c>
      <c r="AA112" s="8"/>
      <c r="AB112" s="8">
        <f t="shared" ref="AB112" si="75">AB22/$B22</f>
        <v>0.27257111457209499</v>
      </c>
    </row>
    <row r="113" spans="1:28">
      <c r="A113" s="4">
        <v>1995</v>
      </c>
      <c r="B113" s="8">
        <f t="shared" ref="B113:O113" si="76">B23/$B23</f>
        <v>1</v>
      </c>
      <c r="C113" s="8">
        <f t="shared" si="76"/>
        <v>0.56662152040090885</v>
      </c>
      <c r="D113" s="8">
        <f t="shared" si="76"/>
        <v>0.55641330240034326</v>
      </c>
      <c r="E113" s="8">
        <f t="shared" si="76"/>
        <v>0.47648867775545078</v>
      </c>
      <c r="F113" s="8">
        <f t="shared" si="76"/>
        <v>4.9589398094416287E-2</v>
      </c>
      <c r="G113" s="8">
        <f t="shared" si="76"/>
        <v>0.14053421102863509</v>
      </c>
      <c r="H113" s="8">
        <f t="shared" si="76"/>
        <v>3.4000479480670262E-3</v>
      </c>
      <c r="I113" s="8">
        <f t="shared" si="76"/>
        <v>0.15546725971000114</v>
      </c>
      <c r="J113" s="8">
        <f t="shared" si="76"/>
        <v>8.4059420822131303E-2</v>
      </c>
      <c r="K113" s="8">
        <f t="shared" si="76"/>
        <v>2.6416983387526796E-4</v>
      </c>
      <c r="L113" s="8">
        <f t="shared" si="76"/>
        <v>1.9692660343429069E-3</v>
      </c>
      <c r="M113" s="8">
        <f t="shared" si="76"/>
        <v>8.8033769020331568E-2</v>
      </c>
      <c r="N113" s="8">
        <f t="shared" si="76"/>
        <v>8.6064502985988653E-2</v>
      </c>
      <c r="O113" s="8">
        <f t="shared" si="76"/>
        <v>-1.9052938723778143E-3</v>
      </c>
      <c r="P113" s="8"/>
      <c r="Q113" s="8">
        <f t="shared" ref="Q113:V113" si="77">Q23/$B23</f>
        <v>1.0008227358305801E-2</v>
      </c>
      <c r="R113" s="8">
        <f t="shared" si="77"/>
        <v>1.0100082273583058</v>
      </c>
      <c r="S113" s="8">
        <f t="shared" si="77"/>
        <v>8.3942242040020484E-3</v>
      </c>
      <c r="T113" s="8">
        <f t="shared" si="77"/>
        <v>3.5387785167816162E-2</v>
      </c>
      <c r="U113" s="8">
        <f t="shared" si="77"/>
        <v>2.699376799346449E-2</v>
      </c>
      <c r="V113" s="8">
        <f t="shared" si="77"/>
        <v>1.0184022445326575</v>
      </c>
      <c r="W113" s="8"/>
      <c r="X113" s="8">
        <f t="shared" ref="X113:Z113" si="78">X23/$B23</f>
        <v>1.0001536160005764</v>
      </c>
      <c r="Y113" s="8">
        <f t="shared" si="78"/>
        <v>0.76033792207652406</v>
      </c>
      <c r="Z113" s="8">
        <f t="shared" si="78"/>
        <v>0.23990450964406221</v>
      </c>
      <c r="AA113" s="8"/>
      <c r="AB113" s="8">
        <f t="shared" ref="AB113" si="79">AB23/$B23</f>
        <v>0.27380271647744847</v>
      </c>
    </row>
    <row r="114" spans="1:28">
      <c r="A114" s="4">
        <v>1996</v>
      </c>
      <c r="B114" s="8">
        <f t="shared" ref="B114:O114" si="80">B24/$B24</f>
        <v>1</v>
      </c>
      <c r="C114" s="8">
        <f t="shared" si="80"/>
        <v>0.56560561490385253</v>
      </c>
      <c r="D114" s="8">
        <f t="shared" si="80"/>
        <v>0.5556489727219639</v>
      </c>
      <c r="E114" s="8">
        <f t="shared" si="80"/>
        <v>0.47617131107393207</v>
      </c>
      <c r="F114" s="8">
        <f t="shared" si="80"/>
        <v>5.4609600538984414E-2</v>
      </c>
      <c r="G114" s="8">
        <f t="shared" si="80"/>
        <v>0.14436406722333281</v>
      </c>
      <c r="H114" s="8">
        <f t="shared" si="80"/>
        <v>3.9630969548105528E-3</v>
      </c>
      <c r="I114" s="8">
        <f t="shared" si="80"/>
        <v>0.15367434668465429</v>
      </c>
      <c r="J114" s="8">
        <f t="shared" si="80"/>
        <v>7.937000160584512E-2</v>
      </c>
      <c r="K114" s="8">
        <f t="shared" si="80"/>
        <v>1.7084743143262716E-4</v>
      </c>
      <c r="L114" s="8">
        <f t="shared" si="80"/>
        <v>-3.9663166943899663E-4</v>
      </c>
      <c r="M114" s="8">
        <f t="shared" si="80"/>
        <v>9.1889556492946958E-2</v>
      </c>
      <c r="N114" s="8">
        <f t="shared" si="80"/>
        <v>9.2286188162385957E-2</v>
      </c>
      <c r="O114" s="8">
        <f t="shared" si="80"/>
        <v>-1.3611449071970437E-3</v>
      </c>
      <c r="P114" s="8"/>
      <c r="Q114" s="8">
        <f t="shared" ref="Q114:V114" si="81">Q24/$B24</f>
        <v>4.3267262935605608E-3</v>
      </c>
      <c r="R114" s="8">
        <f t="shared" si="81"/>
        <v>1.0043267262935607</v>
      </c>
      <c r="S114" s="8">
        <f t="shared" si="81"/>
        <v>1.2038606287426958E-2</v>
      </c>
      <c r="T114" s="8">
        <f t="shared" si="81"/>
        <v>2.6542929391513492E-2</v>
      </c>
      <c r="U114" s="8">
        <f t="shared" si="81"/>
        <v>1.4504323104086534E-2</v>
      </c>
      <c r="V114" s="8">
        <f t="shared" si="81"/>
        <v>1.0163651313472639</v>
      </c>
      <c r="W114" s="8"/>
      <c r="X114" s="8">
        <f t="shared" ref="X114:Z114" si="82">X24/$B24</f>
        <v>1.0018940118075901</v>
      </c>
      <c r="Y114" s="8">
        <f t="shared" si="82"/>
        <v>0.7687096048453862</v>
      </c>
      <c r="Z114" s="8">
        <f t="shared" si="82"/>
        <v>0.23325805850508297</v>
      </c>
      <c r="AA114" s="8"/>
      <c r="AB114" s="8">
        <f t="shared" ref="AB114" si="83">AB24/$B24</f>
        <v>0.27787801453148969</v>
      </c>
    </row>
    <row r="115" spans="1:28">
      <c r="A115" s="4">
        <v>1997</v>
      </c>
      <c r="B115" s="8">
        <f t="shared" ref="B115:O115" si="84">B25/$B25</f>
        <v>1</v>
      </c>
      <c r="C115" s="8">
        <f t="shared" si="84"/>
        <v>0.55924391921838168</v>
      </c>
      <c r="D115" s="8">
        <f t="shared" si="84"/>
        <v>0.54950810710500331</v>
      </c>
      <c r="E115" s="8">
        <f t="shared" si="84"/>
        <v>0.46845658062482615</v>
      </c>
      <c r="F115" s="8">
        <f t="shared" si="84"/>
        <v>4.4303168169443512E-2</v>
      </c>
      <c r="G115" s="8">
        <f t="shared" si="84"/>
        <v>0.15015463861501124</v>
      </c>
      <c r="H115" s="8">
        <f t="shared" si="84"/>
        <v>6.8100970179685123E-3</v>
      </c>
      <c r="I115" s="8">
        <f t="shared" si="84"/>
        <v>0.15491496385727438</v>
      </c>
      <c r="J115" s="8">
        <f t="shared" si="84"/>
        <v>7.4362394980393931E-2</v>
      </c>
      <c r="K115" s="8">
        <f t="shared" si="84"/>
        <v>1.4230053470381965E-4</v>
      </c>
      <c r="L115" s="8">
        <f t="shared" si="84"/>
        <v>9.5301103503410978E-3</v>
      </c>
      <c r="M115" s="8">
        <f t="shared" si="84"/>
        <v>9.9978906511970347E-2</v>
      </c>
      <c r="N115" s="8">
        <f t="shared" si="84"/>
        <v>9.0448594887888506E-2</v>
      </c>
      <c r="O115" s="8">
        <f t="shared" si="84"/>
        <v>5.3860853022266112E-4</v>
      </c>
      <c r="P115" s="8"/>
      <c r="Q115" s="8">
        <f t="shared" ref="Q115:V115" si="85">Q25/$B25</f>
        <v>3.3789835595583089E-3</v>
      </c>
      <c r="R115" s="8">
        <f t="shared" si="85"/>
        <v>1.0033789835595583</v>
      </c>
      <c r="S115" s="8">
        <f t="shared" si="85"/>
        <v>1.3248038889307092E-2</v>
      </c>
      <c r="T115" s="8">
        <f t="shared" si="85"/>
        <v>2.821052750224521E-2</v>
      </c>
      <c r="U115" s="8">
        <f t="shared" si="85"/>
        <v>1.4962488612938116E-2</v>
      </c>
      <c r="V115" s="8">
        <f t="shared" si="85"/>
        <v>1.0166272237226062</v>
      </c>
      <c r="W115" s="8"/>
      <c r="X115" s="8">
        <f t="shared" ref="X115:Z115" si="86">X25/$B25</f>
        <v>0.99113308662540023</v>
      </c>
      <c r="Y115" s="8">
        <f t="shared" si="86"/>
        <v>0.76182694564280595</v>
      </c>
      <c r="Z115" s="8">
        <f t="shared" si="86"/>
        <v>0.22941543262381658</v>
      </c>
      <c r="AA115" s="8"/>
      <c r="AB115" s="8">
        <f t="shared" ref="AB115" si="87">AB25/$B25</f>
        <v>0.26879443872603387</v>
      </c>
    </row>
    <row r="116" spans="1:28">
      <c r="A116" s="4">
        <v>1998</v>
      </c>
      <c r="B116" s="8">
        <f t="shared" ref="B116:O116" si="88">B26/$B26</f>
        <v>1</v>
      </c>
      <c r="C116" s="8">
        <f t="shared" si="88"/>
        <v>0.56917617528062059</v>
      </c>
      <c r="D116" s="8">
        <f t="shared" si="88"/>
        <v>0.55777217205011975</v>
      </c>
      <c r="E116" s="8">
        <f t="shared" si="88"/>
        <v>0.47399387528738318</v>
      </c>
      <c r="F116" s="8">
        <f t="shared" si="88"/>
        <v>4.0216589843862532E-2</v>
      </c>
      <c r="G116" s="8">
        <f t="shared" si="88"/>
        <v>0.13989915819422927</v>
      </c>
      <c r="H116" s="8">
        <f t="shared" si="88"/>
        <v>1.1435057881169788E-3</v>
      </c>
      <c r="I116" s="8">
        <f t="shared" si="88"/>
        <v>0.16130561923688508</v>
      </c>
      <c r="J116" s="8">
        <f t="shared" si="88"/>
        <v>7.6647168295980228E-2</v>
      </c>
      <c r="K116" s="8">
        <f t="shared" si="88"/>
        <v>-1.1196018793784247E-4</v>
      </c>
      <c r="L116" s="8">
        <f t="shared" si="88"/>
        <v>1.1850209526953905E-2</v>
      </c>
      <c r="M116" s="8">
        <f t="shared" si="88"/>
        <v>9.7483408746419767E-2</v>
      </c>
      <c r="N116" s="8">
        <f t="shared" si="88"/>
        <v>8.5633199219465869E-2</v>
      </c>
      <c r="O116" s="8">
        <f t="shared" si="88"/>
        <v>-1.2646597871081113E-4</v>
      </c>
      <c r="P116" s="8"/>
      <c r="Q116" s="8">
        <f t="shared" ref="Q116:V116" si="89">Q26/$B26</f>
        <v>6.1355408831411445E-3</v>
      </c>
      <c r="R116" s="8">
        <f t="shared" si="89"/>
        <v>1.0061355408831412</v>
      </c>
      <c r="S116" s="8">
        <f t="shared" si="89"/>
        <v>1.3753532721897227E-2</v>
      </c>
      <c r="T116" s="8">
        <f t="shared" si="89"/>
        <v>2.7195293095631776E-2</v>
      </c>
      <c r="U116" s="8">
        <f t="shared" si="89"/>
        <v>1.3441760373734547E-2</v>
      </c>
      <c r="V116" s="8">
        <f t="shared" si="89"/>
        <v>1.0198888692981261</v>
      </c>
      <c r="W116" s="8"/>
      <c r="X116" s="8">
        <f t="shared" ref="X116:Z116" si="90">X26/$B26</f>
        <v>0.98862419112339583</v>
      </c>
      <c r="Y116" s="8">
        <f t="shared" si="90"/>
        <v>0.75082810699226099</v>
      </c>
      <c r="Z116" s="8">
        <f t="shared" si="90"/>
        <v>0.23785390298731438</v>
      </c>
      <c r="AA116" s="8"/>
      <c r="AB116" s="8">
        <f t="shared" ref="AB116" si="91">AB26/$B26</f>
        <v>0.25673288321796461</v>
      </c>
    </row>
    <row r="117" spans="1:28">
      <c r="A117" s="4">
        <v>1999</v>
      </c>
      <c r="B117" s="8">
        <f t="shared" ref="B117:O117" si="92">B27/$B27</f>
        <v>1</v>
      </c>
      <c r="C117" s="8">
        <f t="shared" si="92"/>
        <v>0.57135005122212068</v>
      </c>
      <c r="D117" s="8">
        <f t="shared" si="92"/>
        <v>0.55929789491382897</v>
      </c>
      <c r="E117" s="8">
        <f t="shared" si="92"/>
        <v>0.4741478884337389</v>
      </c>
      <c r="F117" s="8">
        <f t="shared" si="92"/>
        <v>4.133729588983806E-2</v>
      </c>
      <c r="G117" s="8">
        <f t="shared" si="92"/>
        <v>0.13805532800309583</v>
      </c>
      <c r="H117" s="8">
        <f t="shared" si="92"/>
        <v>-4.6707353654922932E-3</v>
      </c>
      <c r="I117" s="8">
        <f t="shared" si="92"/>
        <v>0.16673910711051465</v>
      </c>
      <c r="J117" s="8">
        <f t="shared" si="92"/>
        <v>7.562092750675542E-2</v>
      </c>
      <c r="K117" s="8">
        <f t="shared" si="92"/>
        <v>1.7807571544149696E-4</v>
      </c>
      <c r="L117" s="8">
        <f t="shared" si="92"/>
        <v>1.1879759545051027E-2</v>
      </c>
      <c r="M117" s="8">
        <f t="shared" si="92"/>
        <v>0.10254747654744856</v>
      </c>
      <c r="N117" s="8">
        <f t="shared" si="92"/>
        <v>9.0667717002397522E-2</v>
      </c>
      <c r="O117" s="8">
        <f t="shared" si="92"/>
        <v>-4.8980962732484638E-4</v>
      </c>
      <c r="P117" s="8"/>
      <c r="Q117" s="8">
        <f t="shared" ref="Q117:V117" si="93">Q27/$B27</f>
        <v>3.7898893151934077E-3</v>
      </c>
      <c r="R117" s="8">
        <f t="shared" si="93"/>
        <v>1.0037898893151933</v>
      </c>
      <c r="S117" s="8">
        <f t="shared" si="93"/>
        <v>1.2769529663094132E-2</v>
      </c>
      <c r="T117" s="8">
        <f t="shared" si="93"/>
        <v>2.2426385060948337E-2</v>
      </c>
      <c r="U117" s="8">
        <f t="shared" si="93"/>
        <v>9.6570582175756672E-3</v>
      </c>
      <c r="V117" s="8">
        <f t="shared" si="93"/>
        <v>1.0165594189782874</v>
      </c>
      <c r="W117" s="8"/>
      <c r="X117" s="8">
        <f t="shared" ref="X117:Z117" si="94">X27/$B27</f>
        <v>0.98846543962087308</v>
      </c>
      <c r="Y117" s="8">
        <f t="shared" si="94"/>
        <v>0.74601900380226127</v>
      </c>
      <c r="Z117" s="8">
        <f t="shared" si="94"/>
        <v>0.24249977740535569</v>
      </c>
      <c r="AA117" s="8"/>
      <c r="AB117" s="8">
        <f t="shared" ref="AB117" si="95">AB27/$B27</f>
        <v>0.25487806782575434</v>
      </c>
    </row>
    <row r="118" spans="1:28">
      <c r="A118" s="4">
        <v>2000</v>
      </c>
      <c r="B118" s="8">
        <f t="shared" ref="B118:O118" si="96">B28/$B28</f>
        <v>1</v>
      </c>
      <c r="C118" s="8">
        <f t="shared" si="96"/>
        <v>0.56120492407468903</v>
      </c>
      <c r="D118" s="8">
        <f t="shared" si="96"/>
        <v>0.55084224002164461</v>
      </c>
      <c r="E118" s="8">
        <f t="shared" si="96"/>
        <v>0.46571894927810681</v>
      </c>
      <c r="F118" s="8">
        <f t="shared" si="96"/>
        <v>4.0269023157422576E-2</v>
      </c>
      <c r="G118" s="8">
        <f t="shared" si="96"/>
        <v>0.14430367830190899</v>
      </c>
      <c r="H118" s="8">
        <f t="shared" si="96"/>
        <v>3.5172527139350571E-3</v>
      </c>
      <c r="I118" s="8">
        <f t="shared" si="96"/>
        <v>0.16952232488347516</v>
      </c>
      <c r="J118" s="8">
        <f t="shared" si="96"/>
        <v>6.8123829288248783E-2</v>
      </c>
      <c r="K118" s="8">
        <f t="shared" si="96"/>
        <v>5.2292038774428076E-4</v>
      </c>
      <c r="L118" s="8">
        <f t="shared" si="96"/>
        <v>1.2450607855395503E-2</v>
      </c>
      <c r="M118" s="8">
        <f t="shared" si="96"/>
        <v>0.10945550420185517</v>
      </c>
      <c r="N118" s="8">
        <f t="shared" si="96"/>
        <v>9.7004896346459674E-2</v>
      </c>
      <c r="O118" s="8">
        <f t="shared" si="96"/>
        <v>8.5439337180608676E-5</v>
      </c>
      <c r="P118" s="8"/>
      <c r="Q118" s="8">
        <f t="shared" ref="Q118:V118" si="97">Q28/$B28</f>
        <v>-2.2170716893394054E-4</v>
      </c>
      <c r="R118" s="8">
        <f t="shared" si="97"/>
        <v>0.99977829283106601</v>
      </c>
      <c r="S118" s="8">
        <f t="shared" si="97"/>
        <v>1.3817637250285243E-2</v>
      </c>
      <c r="T118" s="8">
        <f t="shared" si="97"/>
        <v>2.4228776482980663E-2</v>
      </c>
      <c r="U118" s="8">
        <f t="shared" si="97"/>
        <v>1.041113923269542E-2</v>
      </c>
      <c r="V118" s="8">
        <f t="shared" si="97"/>
        <v>1.0135959300813513</v>
      </c>
      <c r="W118" s="8"/>
      <c r="X118" s="8">
        <f t="shared" ref="X118:Z118" si="98">X28/$B28</f>
        <v>0.98750845246220542</v>
      </c>
      <c r="Y118" s="8">
        <f t="shared" si="98"/>
        <v>0.74930990924245955</v>
      </c>
      <c r="Z118" s="8">
        <f t="shared" si="98"/>
        <v>0.23818568776392002</v>
      </c>
      <c r="AA118" s="8"/>
      <c r="AB118" s="8">
        <f t="shared" ref="AB118" si="99">AB28/$B28</f>
        <v>0.2526700287309549</v>
      </c>
    </row>
    <row r="119" spans="1:28">
      <c r="A119" s="4">
        <v>2001</v>
      </c>
      <c r="B119" s="8">
        <f t="shared" ref="B119:O119" si="100">B29/$B29</f>
        <v>1</v>
      </c>
      <c r="C119" s="8">
        <f t="shared" si="100"/>
        <v>0.57355355425199483</v>
      </c>
      <c r="D119" s="8">
        <f t="shared" si="100"/>
        <v>0.56235258937337718</v>
      </c>
      <c r="E119" s="8">
        <f t="shared" si="100"/>
        <v>0.47452132351841791</v>
      </c>
      <c r="F119" s="8">
        <f t="shared" si="100"/>
        <v>3.7476563317667348E-2</v>
      </c>
      <c r="G119" s="8">
        <f t="shared" si="100"/>
        <v>0.14195537436393268</v>
      </c>
      <c r="H119" s="8">
        <f t="shared" si="100"/>
        <v>-1.7842280223477052E-3</v>
      </c>
      <c r="I119" s="8">
        <f t="shared" si="100"/>
        <v>0.17574028019357377</v>
      </c>
      <c r="J119" s="8">
        <f t="shared" si="100"/>
        <v>6.5426146416343131E-2</v>
      </c>
      <c r="K119" s="8">
        <f t="shared" si="100"/>
        <v>2.4580482140276207E-4</v>
      </c>
      <c r="L119" s="8">
        <f t="shared" si="100"/>
        <v>7.1745902007007336E-3</v>
      </c>
      <c r="M119" s="8">
        <f t="shared" si="100"/>
        <v>0.10166351851759557</v>
      </c>
      <c r="N119" s="8">
        <f t="shared" si="100"/>
        <v>9.4488928316894857E-2</v>
      </c>
      <c r="O119" s="8">
        <f t="shared" si="100"/>
        <v>2.1191445673247045E-4</v>
      </c>
      <c r="P119" s="8"/>
      <c r="Q119" s="8">
        <f t="shared" ref="Q119:V119" si="101">Q29/$B29</f>
        <v>3.6262690197212021E-4</v>
      </c>
      <c r="R119" s="8">
        <f t="shared" si="101"/>
        <v>1.0003628262570585</v>
      </c>
      <c r="S119" s="8">
        <f t="shared" si="101"/>
        <v>1.7352464776448188E-2</v>
      </c>
      <c r="T119" s="8">
        <f t="shared" si="101"/>
        <v>2.7831166177416058E-2</v>
      </c>
      <c r="U119" s="8">
        <f t="shared" si="101"/>
        <v>1.0478900756054165E-2</v>
      </c>
      <c r="V119" s="8">
        <f t="shared" si="101"/>
        <v>1.0177150916784203</v>
      </c>
      <c r="W119" s="8"/>
      <c r="X119" s="8">
        <f t="shared" ref="X119:Z119" si="102">X29/$B29</f>
        <v>0.99279092136937008</v>
      </c>
      <c r="Y119" s="8">
        <f t="shared" si="102"/>
        <v>0.75134898603019229</v>
      </c>
      <c r="Z119" s="8">
        <f t="shared" si="102"/>
        <v>0.24141282949657855</v>
      </c>
      <c r="AA119" s="8"/>
      <c r="AB119" s="8">
        <f t="shared" ref="AB119" si="103">AB29/$B29</f>
        <v>0.24484373053172984</v>
      </c>
    </row>
    <row r="120" spans="1:28">
      <c r="A120" s="4">
        <v>2002</v>
      </c>
      <c r="B120" s="8">
        <f t="shared" ref="B120:O120" si="104">B30/$B30</f>
        <v>1</v>
      </c>
      <c r="C120" s="8">
        <f t="shared" si="104"/>
        <v>0.57434820949049026</v>
      </c>
      <c r="D120" s="8">
        <f t="shared" si="104"/>
        <v>0.56280811471221059</v>
      </c>
      <c r="E120" s="8">
        <f t="shared" si="104"/>
        <v>0.47402591127006327</v>
      </c>
      <c r="F120" s="8">
        <f t="shared" si="104"/>
        <v>3.6273687420231633E-2</v>
      </c>
      <c r="G120" s="8">
        <f t="shared" si="104"/>
        <v>0.13633129913933495</v>
      </c>
      <c r="H120" s="8">
        <f t="shared" si="104"/>
        <v>-7.333117823559031E-4</v>
      </c>
      <c r="I120" s="8">
        <f t="shared" si="104"/>
        <v>0.17754803655671658</v>
      </c>
      <c r="J120" s="8">
        <f t="shared" si="104"/>
        <v>6.1244353962773085E-2</v>
      </c>
      <c r="K120" s="8">
        <f t="shared" si="104"/>
        <v>3.1064175825996432E-4</v>
      </c>
      <c r="L120" s="8">
        <f t="shared" si="104"/>
        <v>1.4153824670635912E-2</v>
      </c>
      <c r="M120" s="8">
        <f t="shared" si="104"/>
        <v>0.11213556051311312</v>
      </c>
      <c r="N120" s="8">
        <f t="shared" si="104"/>
        <v>9.7981735842477199E-2</v>
      </c>
      <c r="O120" s="8">
        <f t="shared" si="104"/>
        <v>5.2306155105106373E-4</v>
      </c>
      <c r="P120" s="8"/>
      <c r="Q120" s="8">
        <f t="shared" ref="Q120:V120" si="105">Q30/$B30</f>
        <v>-2.0111834977630835E-3</v>
      </c>
      <c r="R120" s="8">
        <f t="shared" si="105"/>
        <v>0.99798861926937443</v>
      </c>
      <c r="S120" s="8">
        <f t="shared" si="105"/>
        <v>1.6430089135447495E-2</v>
      </c>
      <c r="T120" s="8">
        <f t="shared" si="105"/>
        <v>2.5545600336400368E-2</v>
      </c>
      <c r="U120" s="8">
        <f t="shared" si="105"/>
        <v>9.1155112009528704E-3</v>
      </c>
      <c r="V120" s="8">
        <f t="shared" si="105"/>
        <v>1.014418708404822</v>
      </c>
      <c r="W120" s="8"/>
      <c r="X120" s="8">
        <f t="shared" ref="X120:Z120" si="106">X30/$B30</f>
        <v>0.98557517737644385</v>
      </c>
      <c r="Y120" s="8">
        <f t="shared" si="106"/>
        <v>0.74640035233678526</v>
      </c>
      <c r="Z120" s="8">
        <f t="shared" si="106"/>
        <v>0.23915431282197031</v>
      </c>
      <c r="AA120" s="8"/>
      <c r="AB120" s="8">
        <f t="shared" ref="AB120" si="107">AB30/$B30</f>
        <v>0.23382744767461469</v>
      </c>
    </row>
    <row r="121" spans="1:28">
      <c r="A121" s="4">
        <v>2003</v>
      </c>
      <c r="B121" s="8">
        <f t="shared" ref="B121:O121" si="108">B31/$B31</f>
        <v>1</v>
      </c>
      <c r="C121" s="8">
        <f t="shared" si="108"/>
        <v>0.56608015755450558</v>
      </c>
      <c r="D121" s="8">
        <f t="shared" si="108"/>
        <v>0.55394698490224981</v>
      </c>
      <c r="E121" s="8">
        <f t="shared" si="108"/>
        <v>0.46515781237052428</v>
      </c>
      <c r="F121" s="8">
        <f t="shared" si="108"/>
        <v>3.5457683206271275E-2</v>
      </c>
      <c r="G121" s="8">
        <f t="shared" si="108"/>
        <v>0.14161458986245079</v>
      </c>
      <c r="H121" s="8">
        <f t="shared" si="108"/>
        <v>1.991837560933869E-3</v>
      </c>
      <c r="I121" s="8">
        <f t="shared" si="108"/>
        <v>0.17834363408754156</v>
      </c>
      <c r="J121" s="8">
        <f t="shared" si="108"/>
        <v>5.4284913510944E-2</v>
      </c>
      <c r="K121" s="8">
        <f t="shared" si="108"/>
        <v>1.8581727440054131E-4</v>
      </c>
      <c r="L121" s="8">
        <f t="shared" si="108"/>
        <v>2.1759357358103304E-2</v>
      </c>
      <c r="M121" s="8">
        <f t="shared" si="108"/>
        <v>0.12060545526294593</v>
      </c>
      <c r="N121" s="8">
        <f t="shared" si="108"/>
        <v>9.8846097904842625E-2</v>
      </c>
      <c r="O121" s="8">
        <f t="shared" si="108"/>
        <v>2.8200958484905433E-4</v>
      </c>
      <c r="P121" s="8"/>
      <c r="Q121" s="8">
        <f t="shared" ref="Q121:V121" si="109">Q31/$B31</f>
        <v>-3.6551146397935997E-3</v>
      </c>
      <c r="R121" s="8">
        <f t="shared" si="109"/>
        <v>0.99634488536020627</v>
      </c>
      <c r="S121" s="8">
        <f t="shared" si="109"/>
        <v>1.7789203243728329E-2</v>
      </c>
      <c r="T121" s="8">
        <f t="shared" si="109"/>
        <v>2.5855643156660765E-2</v>
      </c>
      <c r="U121" s="8">
        <f t="shared" si="109"/>
        <v>8.0664399129324379E-3</v>
      </c>
      <c r="V121" s="8">
        <f t="shared" si="109"/>
        <v>1.0141340886039347</v>
      </c>
      <c r="W121" s="8"/>
      <c r="X121" s="8">
        <f t="shared" ref="X121:Z121" si="110">X31/$B31</f>
        <v>0.97773437748991765</v>
      </c>
      <c r="Y121" s="8">
        <f t="shared" si="110"/>
        <v>0.74480160722284494</v>
      </c>
      <c r="Z121" s="8">
        <f t="shared" si="110"/>
        <v>0.2329916832282912</v>
      </c>
      <c r="AA121" s="8"/>
      <c r="AB121" s="8">
        <f t="shared" ref="AB121" si="111">AB31/$B31</f>
        <v>0.23117890243801148</v>
      </c>
    </row>
    <row r="122" spans="1:28">
      <c r="A122" s="4">
        <v>2004</v>
      </c>
      <c r="B122" s="8">
        <f t="shared" ref="B122:O122" si="112">B32/$B32</f>
        <v>1</v>
      </c>
      <c r="C122" s="8">
        <f t="shared" si="112"/>
        <v>0.56192759464699726</v>
      </c>
      <c r="D122" s="8">
        <f t="shared" si="112"/>
        <v>0.54955042830196499</v>
      </c>
      <c r="E122" s="8">
        <f t="shared" si="112"/>
        <v>0.46076681270115566</v>
      </c>
      <c r="F122" s="8">
        <f t="shared" si="112"/>
        <v>3.5345826349960405E-2</v>
      </c>
      <c r="G122" s="8">
        <f t="shared" si="112"/>
        <v>0.14834909560072598</v>
      </c>
      <c r="H122" s="8">
        <f t="shared" si="112"/>
        <v>2.8400680858736583E-3</v>
      </c>
      <c r="I122" s="8">
        <f t="shared" si="112"/>
        <v>0.17782235435678184</v>
      </c>
      <c r="J122" s="8">
        <f t="shared" si="112"/>
        <v>4.6443020696037327E-2</v>
      </c>
      <c r="K122" s="8">
        <f t="shared" si="112"/>
        <v>5.7218043930805753E-4</v>
      </c>
      <c r="L122" s="8">
        <f t="shared" si="112"/>
        <v>2.6653456577830647E-2</v>
      </c>
      <c r="M122" s="8">
        <f t="shared" si="112"/>
        <v>0.13177044673825897</v>
      </c>
      <c r="N122" s="8">
        <f t="shared" si="112"/>
        <v>0.10511699016042832</v>
      </c>
      <c r="O122" s="8">
        <f t="shared" si="112"/>
        <v>4.6024444472644147E-5</v>
      </c>
      <c r="P122" s="8"/>
      <c r="Q122" s="8">
        <f t="shared" ref="Q122:V122" si="113">Q32/$B32</f>
        <v>-9.7522578020429913E-3</v>
      </c>
      <c r="R122" s="8">
        <f t="shared" si="113"/>
        <v>0.99024774219795686</v>
      </c>
      <c r="S122" s="8">
        <f t="shared" si="113"/>
        <v>1.9994685407769944E-2</v>
      </c>
      <c r="T122" s="8">
        <f t="shared" si="113"/>
        <v>2.9369845806746956E-2</v>
      </c>
      <c r="U122" s="8">
        <f t="shared" si="113"/>
        <v>9.3751603989770064E-3</v>
      </c>
      <c r="V122" s="8">
        <f t="shared" si="113"/>
        <v>1.0102424276057269</v>
      </c>
      <c r="W122" s="8"/>
      <c r="X122" s="8">
        <f t="shared" ref="X122:Z122" si="114">X32/$B32</f>
        <v>0.97301812207766081</v>
      </c>
      <c r="Y122" s="8">
        <f t="shared" si="114"/>
        <v>0.74807109280403061</v>
      </c>
      <c r="Z122" s="8">
        <f t="shared" si="114"/>
        <v>0.22501635004184814</v>
      </c>
      <c r="AA122" s="8"/>
      <c r="AB122" s="8">
        <f t="shared" ref="AB122" si="115">AB32/$B32</f>
        <v>0.22960118019554893</v>
      </c>
    </row>
    <row r="123" spans="1:28">
      <c r="A123" s="4">
        <v>2005</v>
      </c>
      <c r="B123" s="8">
        <f t="shared" ref="B123:O123" si="116">B33/$B33</f>
        <v>1</v>
      </c>
      <c r="C123" s="8">
        <f t="shared" si="116"/>
        <v>0.55951886707551168</v>
      </c>
      <c r="D123" s="8">
        <f t="shared" si="116"/>
        <v>0.54688001712512035</v>
      </c>
      <c r="E123" s="8">
        <f t="shared" si="116"/>
        <v>0.45842010394325894</v>
      </c>
      <c r="F123" s="8">
        <f t="shared" si="116"/>
        <v>3.4126542936684087E-2</v>
      </c>
      <c r="G123" s="8">
        <f t="shared" si="116"/>
        <v>0.15406590134464046</v>
      </c>
      <c r="H123" s="8">
        <f t="shared" si="116"/>
        <v>2.8663466570276138E-3</v>
      </c>
      <c r="I123" s="8">
        <f t="shared" si="116"/>
        <v>0.17518453761619363</v>
      </c>
      <c r="J123" s="8">
        <f t="shared" si="116"/>
        <v>4.288205702916937E-2</v>
      </c>
      <c r="K123" s="8">
        <f t="shared" si="116"/>
        <v>4.9386565891159934E-4</v>
      </c>
      <c r="L123" s="8">
        <f t="shared" si="116"/>
        <v>3.1616846170569014E-2</v>
      </c>
      <c r="M123" s="8">
        <f t="shared" si="116"/>
        <v>0.14039876642839391</v>
      </c>
      <c r="N123" s="8">
        <f t="shared" si="116"/>
        <v>0.10878210543429993</v>
      </c>
      <c r="O123" s="8">
        <f t="shared" si="116"/>
        <v>-7.5496448870738294E-4</v>
      </c>
      <c r="P123" s="8"/>
      <c r="Q123" s="8">
        <f t="shared" ref="Q123:V123" si="117">Q33/$B33</f>
        <v>-2.0294971310608721E-2</v>
      </c>
      <c r="R123" s="8">
        <f t="shared" si="117"/>
        <v>0.97970502868939124</v>
      </c>
      <c r="S123" s="8">
        <f t="shared" si="117"/>
        <v>2.5829896149329269E-2</v>
      </c>
      <c r="T123" s="8">
        <f t="shared" si="117"/>
        <v>3.7424165604062323E-2</v>
      </c>
      <c r="U123" s="8">
        <f t="shared" si="117"/>
        <v>1.1594454631208088E-2</v>
      </c>
      <c r="V123" s="8">
        <f t="shared" si="117"/>
        <v>1.0055349248387206</v>
      </c>
      <c r="W123" s="8"/>
      <c r="X123" s="8">
        <f t="shared" ref="X123:Z123" si="118">X33/$B33</f>
        <v>0.96834352606377394</v>
      </c>
      <c r="Y123" s="8">
        <f t="shared" si="118"/>
        <v>0.7498115829366544</v>
      </c>
      <c r="Z123" s="8">
        <f t="shared" si="118"/>
        <v>0.2186569372477665</v>
      </c>
      <c r="AA123" s="8"/>
      <c r="AB123" s="8">
        <f t="shared" ref="AB123" si="119">AB33/$B33</f>
        <v>0.23016732175930982</v>
      </c>
    </row>
    <row r="124" spans="1:28">
      <c r="A124" s="4">
        <v>2006</v>
      </c>
      <c r="B124" s="8">
        <f t="shared" ref="B124:O124" si="120">B34/$B34</f>
        <v>1</v>
      </c>
      <c r="C124" s="8">
        <f t="shared" si="120"/>
        <v>0.55451401232427122</v>
      </c>
      <c r="D124" s="8">
        <f t="shared" si="120"/>
        <v>0.54188710063952694</v>
      </c>
      <c r="E124" s="8">
        <f t="shared" si="120"/>
        <v>0.4537285952488348</v>
      </c>
      <c r="F124" s="8">
        <f t="shared" si="120"/>
        <v>3.3278862882889011E-2</v>
      </c>
      <c r="G124" s="8">
        <f t="shared" si="120"/>
        <v>0.15764959885662735</v>
      </c>
      <c r="H124" s="8">
        <f t="shared" si="120"/>
        <v>4.9378175280937924E-3</v>
      </c>
      <c r="I124" s="8">
        <f t="shared" si="120"/>
        <v>0.17318146045003643</v>
      </c>
      <c r="J124" s="8">
        <f t="shared" si="120"/>
        <v>3.8212155284948993E-2</v>
      </c>
      <c r="K124" s="8">
        <f t="shared" si="120"/>
        <v>4.0038315147153473E-4</v>
      </c>
      <c r="L124" s="8">
        <f t="shared" si="120"/>
        <v>3.9012197567726649E-2</v>
      </c>
      <c r="M124" s="8">
        <f t="shared" si="120"/>
        <v>0.1486703007652169</v>
      </c>
      <c r="N124" s="8">
        <f t="shared" si="120"/>
        <v>0.10965810319749025</v>
      </c>
      <c r="O124" s="8">
        <f t="shared" si="120"/>
        <v>-1.1866690511064114E-3</v>
      </c>
      <c r="P124" s="8"/>
      <c r="Q124" s="8">
        <f t="shared" ref="Q124:V124" si="121">Q34/$B34</f>
        <v>-2.7563990712269313E-2</v>
      </c>
      <c r="R124" s="8">
        <f t="shared" si="121"/>
        <v>0.97243600928773055</v>
      </c>
      <c r="S124" s="8">
        <f t="shared" si="121"/>
        <v>2.8711381669402253E-2</v>
      </c>
      <c r="T124" s="8">
        <f t="shared" si="121"/>
        <v>4.336645484250027E-2</v>
      </c>
      <c r="U124" s="8">
        <f t="shared" si="121"/>
        <v>1.4655073173098016E-2</v>
      </c>
      <c r="V124" s="8">
        <f t="shared" si="121"/>
        <v>1.0011473909571327</v>
      </c>
      <c r="W124" s="8"/>
      <c r="X124" s="8">
        <f t="shared" ref="X124:Z124" si="122">X34/$B34</f>
        <v>0.96077494050364276</v>
      </c>
      <c r="Y124" s="8">
        <f t="shared" si="122"/>
        <v>0.74924701902797386</v>
      </c>
      <c r="Z124" s="8">
        <f t="shared" si="122"/>
        <v>0.21175707385802109</v>
      </c>
      <c r="AA124" s="8"/>
      <c r="AB124" s="8">
        <f t="shared" ref="AB124" si="123">AB34/$B34</f>
        <v>0.22781837519738599</v>
      </c>
    </row>
    <row r="125" spans="1:28">
      <c r="A125" s="4">
        <v>2007</v>
      </c>
      <c r="B125" s="8">
        <f t="shared" ref="B125:O125" si="124">B35/$B35</f>
        <v>1</v>
      </c>
      <c r="C125" s="8">
        <f t="shared" si="124"/>
        <v>0.55245591267866034</v>
      </c>
      <c r="D125" s="8">
        <f t="shared" si="124"/>
        <v>0.54102058593472235</v>
      </c>
      <c r="E125" s="8">
        <f t="shared" si="124"/>
        <v>0.45295651710161416</v>
      </c>
      <c r="F125" s="8">
        <f t="shared" si="124"/>
        <v>2.8281838867951364E-2</v>
      </c>
      <c r="G125" s="8">
        <f t="shared" si="124"/>
        <v>0.15606200668420678</v>
      </c>
      <c r="H125" s="8">
        <f t="shared" si="124"/>
        <v>5.7990826992818031E-3</v>
      </c>
      <c r="I125" s="8">
        <f t="shared" si="124"/>
        <v>0.17269945957477068</v>
      </c>
      <c r="J125" s="8">
        <f t="shared" si="124"/>
        <v>3.5119462419113991E-2</v>
      </c>
      <c r="K125" s="8">
        <f t="shared" si="124"/>
        <v>5.5926900376875488E-4</v>
      </c>
      <c r="L125" s="8">
        <f t="shared" si="124"/>
        <v>4.9888181753537653E-2</v>
      </c>
      <c r="M125" s="8">
        <f t="shared" si="124"/>
        <v>0.15958277039038612</v>
      </c>
      <c r="N125" s="8">
        <f t="shared" si="124"/>
        <v>0.10969458863684847</v>
      </c>
      <c r="O125" s="8">
        <f t="shared" si="124"/>
        <v>-8.6503590983431705E-4</v>
      </c>
      <c r="P125" s="8"/>
      <c r="Q125" s="8">
        <f t="shared" ref="Q125:V125" si="125">Q35/$B35</f>
        <v>-3.7685415629666499E-2</v>
      </c>
      <c r="R125" s="8">
        <f t="shared" si="125"/>
        <v>0.96231458437033346</v>
      </c>
      <c r="S125" s="8">
        <f t="shared" si="125"/>
        <v>3.299687122235654E-2</v>
      </c>
      <c r="T125" s="8">
        <f t="shared" si="125"/>
        <v>4.9821873000071105E-2</v>
      </c>
      <c r="U125" s="8">
        <f t="shared" si="125"/>
        <v>1.6824824006257556E-2</v>
      </c>
      <c r="V125" s="8">
        <f t="shared" si="125"/>
        <v>0.99531145559268996</v>
      </c>
      <c r="W125" s="8"/>
      <c r="X125" s="8">
        <f t="shared" ref="X125:Z125" si="126">X35/$B35</f>
        <v>0.9491673184953423</v>
      </c>
      <c r="Y125" s="8">
        <f t="shared" si="126"/>
        <v>0.74119871293465112</v>
      </c>
      <c r="Z125" s="8">
        <f t="shared" si="126"/>
        <v>0.20819686411149824</v>
      </c>
      <c r="AA125" s="8"/>
      <c r="AB125" s="8">
        <f t="shared" ref="AB125" si="127">AB35/$B35</f>
        <v>0.21762212899096922</v>
      </c>
    </row>
    <row r="126" spans="1:28">
      <c r="A126" s="4">
        <v>2008</v>
      </c>
      <c r="B126" s="8">
        <f t="shared" ref="B126:O126" si="128">B36/$B36</f>
        <v>1</v>
      </c>
      <c r="C126" s="8">
        <f t="shared" si="128"/>
        <v>0.56337565351703311</v>
      </c>
      <c r="D126" s="8">
        <f t="shared" si="128"/>
        <v>0.55088142904244608</v>
      </c>
      <c r="E126" s="8">
        <f t="shared" si="128"/>
        <v>0.45770165502974358</v>
      </c>
      <c r="F126" s="8">
        <f t="shared" si="128"/>
        <v>2.8434211274974686E-2</v>
      </c>
      <c r="G126" s="8">
        <f t="shared" si="128"/>
        <v>0.15152439583787791</v>
      </c>
      <c r="H126" s="8">
        <f t="shared" si="128"/>
        <v>3.1090072620108223E-3</v>
      </c>
      <c r="I126" s="8">
        <f t="shared" si="128"/>
        <v>0.18033947208593348</v>
      </c>
      <c r="J126" s="8">
        <f t="shared" si="128"/>
        <v>3.4120868194216294E-2</v>
      </c>
      <c r="K126" s="8">
        <f t="shared" si="128"/>
        <v>5.4989118011243576E-4</v>
      </c>
      <c r="L126" s="8">
        <f t="shared" si="128"/>
        <v>3.9530818833745117E-2</v>
      </c>
      <c r="M126" s="8">
        <f t="shared" si="128"/>
        <v>0.14903366864895609</v>
      </c>
      <c r="N126" s="8">
        <f t="shared" si="128"/>
        <v>0.10950284981521098</v>
      </c>
      <c r="O126" s="8">
        <f t="shared" si="128"/>
        <v>-9.8431818590399281E-4</v>
      </c>
      <c r="P126" s="8"/>
      <c r="Q126" s="8">
        <f t="shared" ref="Q126:V126" si="129">Q36/$B36</f>
        <v>-4.3100200107012862E-2</v>
      </c>
      <c r="R126" s="8">
        <f t="shared" si="129"/>
        <v>0.95689979989298701</v>
      </c>
      <c r="S126" s="8">
        <f t="shared" si="129"/>
        <v>2.9796614397659727E-2</v>
      </c>
      <c r="T126" s="8">
        <f t="shared" si="129"/>
        <v>4.488387139700345E-2</v>
      </c>
      <c r="U126" s="8">
        <f t="shared" si="129"/>
        <v>1.50870716635904E-2</v>
      </c>
      <c r="V126" s="8">
        <f t="shared" si="129"/>
        <v>0.9866964142906467</v>
      </c>
      <c r="W126" s="8"/>
      <c r="X126" s="8">
        <f t="shared" ref="X126:Z126" si="130">X36/$B36</f>
        <v>0.95960329252672483</v>
      </c>
      <c r="Y126" s="8">
        <f t="shared" si="130"/>
        <v>0.74501988930636798</v>
      </c>
      <c r="Z126" s="8">
        <f t="shared" si="130"/>
        <v>0.21470164743097769</v>
      </c>
      <c r="AA126" s="8"/>
      <c r="AB126" s="8">
        <f t="shared" ref="AB126" si="131">AB36/$B36</f>
        <v>0.21244333127672424</v>
      </c>
    </row>
    <row r="127" spans="1:28">
      <c r="A127" s="4">
        <v>2009</v>
      </c>
      <c r="B127" s="8">
        <f t="shared" ref="B127:O127" si="132">B37/$B37</f>
        <v>1</v>
      </c>
      <c r="C127" s="8">
        <f t="shared" si="132"/>
        <v>0.57724122852589921</v>
      </c>
      <c r="D127" s="8">
        <f t="shared" si="132"/>
        <v>0.56409030961227846</v>
      </c>
      <c r="E127" s="8">
        <f t="shared" si="132"/>
        <v>0.4674907392510062</v>
      </c>
      <c r="F127" s="8">
        <f t="shared" si="132"/>
        <v>2.384553824797133E-2</v>
      </c>
      <c r="G127" s="8">
        <f t="shared" si="132"/>
        <v>0.13411517273592943</v>
      </c>
      <c r="H127" s="8">
        <f t="shared" si="132"/>
        <v>-7.9558576504965492E-3</v>
      </c>
      <c r="I127" s="8">
        <f t="shared" si="132"/>
        <v>0.19121601740589611</v>
      </c>
      <c r="J127" s="8">
        <f t="shared" si="132"/>
        <v>3.9949297387386992E-2</v>
      </c>
      <c r="K127" s="8">
        <f t="shared" si="132"/>
        <v>3.909260331094215E-4</v>
      </c>
      <c r="L127" s="8">
        <f t="shared" si="132"/>
        <v>3.8208365855099409E-2</v>
      </c>
      <c r="M127" s="8">
        <f t="shared" si="132"/>
        <v>0.13810269425538182</v>
      </c>
      <c r="N127" s="8">
        <f t="shared" si="132"/>
        <v>9.9894328400282409E-2</v>
      </c>
      <c r="O127" s="8">
        <f t="shared" si="132"/>
        <v>2.9891215048638755E-3</v>
      </c>
      <c r="P127" s="8"/>
      <c r="Q127" s="8">
        <f t="shared" ref="Q127:V127" si="133">Q37/$B37</f>
        <v>-3.0511226016602385E-2</v>
      </c>
      <c r="R127" s="8">
        <f t="shared" si="133"/>
        <v>0.96948877398339761</v>
      </c>
      <c r="S127" s="8">
        <f t="shared" si="133"/>
        <v>2.6135247870469374E-2</v>
      </c>
      <c r="T127" s="8">
        <f t="shared" si="133"/>
        <v>3.6785417889101994E-2</v>
      </c>
      <c r="U127" s="8">
        <f t="shared" si="133"/>
        <v>1.065017001863262E-2</v>
      </c>
      <c r="V127" s="8">
        <f t="shared" si="133"/>
        <v>0.99562402185386689</v>
      </c>
      <c r="W127" s="8"/>
      <c r="X127" s="8">
        <f t="shared" ref="X127:Z127" si="134">X37/$B37</f>
        <v>0.95695330713356419</v>
      </c>
      <c r="Y127" s="8">
        <f t="shared" si="134"/>
        <v>0.72510662612027943</v>
      </c>
      <c r="Z127" s="8">
        <f t="shared" si="134"/>
        <v>0.23147949927275979</v>
      </c>
      <c r="AA127" s="8"/>
      <c r="AB127" s="8">
        <f t="shared" ref="AB127" si="135">AB37/$B37</f>
        <v>0.19721439557573545</v>
      </c>
    </row>
    <row r="128" spans="1:28">
      <c r="A128" s="4">
        <v>2010</v>
      </c>
      <c r="B128" s="8">
        <f t="shared" ref="B128:O128" si="136">B38/$B38</f>
        <v>1</v>
      </c>
      <c r="C128" s="8">
        <f t="shared" si="136"/>
        <v>0.56915132577780048</v>
      </c>
      <c r="D128" s="8">
        <f t="shared" si="136"/>
        <v>0.55621010014717964</v>
      </c>
      <c r="E128" s="8">
        <f t="shared" si="136"/>
        <v>0.4607171410928439</v>
      </c>
      <c r="F128" s="8">
        <f t="shared" si="136"/>
        <v>2.3258288722879709E-2</v>
      </c>
      <c r="G128" s="8">
        <f t="shared" si="136"/>
        <v>0.13674523987501336</v>
      </c>
      <c r="H128" s="8">
        <f t="shared" si="136"/>
        <v>-3.4257114071212674E-3</v>
      </c>
      <c r="I128" s="8">
        <f t="shared" si="136"/>
        <v>0.19121249123654141</v>
      </c>
      <c r="J128" s="8">
        <f t="shared" si="136"/>
        <v>3.5160435131834922E-2</v>
      </c>
      <c r="K128" s="8">
        <f t="shared" si="136"/>
        <v>4.0931735559445267E-4</v>
      </c>
      <c r="L128" s="8">
        <f t="shared" si="136"/>
        <v>4.9578100407181629E-2</v>
      </c>
      <c r="M128" s="8">
        <f t="shared" si="136"/>
        <v>0.15799854213192313</v>
      </c>
      <c r="N128" s="8">
        <f t="shared" si="136"/>
        <v>0.10842044172474151</v>
      </c>
      <c r="O128" s="8">
        <f t="shared" si="136"/>
        <v>-2.0894870997246765E-3</v>
      </c>
      <c r="P128" s="8"/>
      <c r="Q128" s="8">
        <f t="shared" ref="Q128:V128" si="137">Q38/$B38</f>
        <v>-4.2026529484685424E-2</v>
      </c>
      <c r="R128" s="8">
        <f t="shared" si="137"/>
        <v>0.95797347051531456</v>
      </c>
      <c r="S128" s="8">
        <f t="shared" si="137"/>
        <v>2.5769164697306658E-2</v>
      </c>
      <c r="T128" s="8">
        <f t="shared" si="137"/>
        <v>3.6408258776226533E-2</v>
      </c>
      <c r="U128" s="8">
        <f t="shared" si="137"/>
        <v>1.0639094078919878E-2</v>
      </c>
      <c r="V128" s="8">
        <f t="shared" si="137"/>
        <v>0.98374263521262117</v>
      </c>
      <c r="W128" s="8"/>
      <c r="X128" s="8">
        <f t="shared" ref="X128:Z128" si="138">X38/$B38</f>
        <v>0.94935422015665116</v>
      </c>
      <c r="Y128" s="8">
        <f t="shared" si="138"/>
        <v>0.7227107060445811</v>
      </c>
      <c r="Z128" s="8">
        <f t="shared" si="138"/>
        <v>0.22634321185980322</v>
      </c>
      <c r="AA128" s="8"/>
      <c r="AB128" s="8">
        <f t="shared" ref="AB128" si="139">AB38/$B38</f>
        <v>0.19383163945158161</v>
      </c>
    </row>
    <row r="134" spans="1:11">
      <c r="A134" s="4" t="s">
        <v>90</v>
      </c>
      <c r="B134" s="4" t="s">
        <v>91</v>
      </c>
      <c r="C134" s="4" t="s">
        <v>92</v>
      </c>
    </row>
    <row r="135" spans="1:11">
      <c r="A135" s="4" t="s">
        <v>72</v>
      </c>
      <c r="B135" s="4" t="s">
        <v>186</v>
      </c>
      <c r="C135" s="4" t="s">
        <v>187</v>
      </c>
      <c r="D135" s="4" t="s">
        <v>188</v>
      </c>
      <c r="E135" s="4" t="s">
        <v>189</v>
      </c>
      <c r="F135" s="4" t="s">
        <v>190</v>
      </c>
      <c r="G135" s="4" t="s">
        <v>350</v>
      </c>
      <c r="H135" s="4" t="s">
        <v>191</v>
      </c>
    </row>
    <row r="136" spans="1:11">
      <c r="B136" s="4" t="s">
        <v>192</v>
      </c>
      <c r="C136" s="4" t="s">
        <v>185</v>
      </c>
      <c r="D136" s="4" t="s">
        <v>184</v>
      </c>
      <c r="E136" s="4" t="s">
        <v>183</v>
      </c>
      <c r="F136" s="4" t="s">
        <v>182</v>
      </c>
      <c r="G136" s="4" t="s">
        <v>351</v>
      </c>
      <c r="H136" s="4" t="s">
        <v>181</v>
      </c>
      <c r="I136" s="4" t="s">
        <v>180</v>
      </c>
      <c r="J136" s="4" t="s">
        <v>179</v>
      </c>
      <c r="K136" s="4" t="s">
        <v>10</v>
      </c>
    </row>
    <row r="137" spans="1:11">
      <c r="A137" s="4">
        <v>1980</v>
      </c>
      <c r="B137" s="8">
        <f>B47/$B47</f>
        <v>1</v>
      </c>
      <c r="C137" s="8">
        <f>C47/$B47</f>
        <v>0.58376240228502707</v>
      </c>
      <c r="D137" s="8">
        <f t="shared" ref="D137:F137" si="140">D47/$B47</f>
        <v>0.18744327798935431</v>
      </c>
      <c r="E137" s="8">
        <f>E47/$B47</f>
        <v>0.15213956816106544</v>
      </c>
      <c r="F137" s="8">
        <f t="shared" si="140"/>
        <v>8.9579714260261456E-2</v>
      </c>
      <c r="G137" s="8">
        <f t="shared" ref="G137:K137" si="141">G47/$B47</f>
        <v>-1.4692044720607559E-3</v>
      </c>
      <c r="H137" s="8">
        <f t="shared" si="141"/>
        <v>7.8345972250061235E-3</v>
      </c>
      <c r="I137" s="8">
        <f t="shared" si="141"/>
        <v>7.2248182111756973E-2</v>
      </c>
      <c r="J137" s="8">
        <f t="shared" si="141"/>
        <v>6.4413584886750849E-2</v>
      </c>
      <c r="K137" s="8">
        <f t="shared" si="141"/>
        <v>0.98929450346317449</v>
      </c>
    </row>
    <row r="138" spans="1:11">
      <c r="A138" s="4">
        <v>1981</v>
      </c>
      <c r="B138" s="8">
        <f t="shared" ref="B138:F138" si="142">B48/$B48</f>
        <v>1</v>
      </c>
      <c r="C138" s="8">
        <f t="shared" si="142"/>
        <v>0.57503253404649879</v>
      </c>
      <c r="D138" s="8">
        <f t="shared" si="142"/>
        <v>0.18928001912369166</v>
      </c>
      <c r="E138" s="8">
        <f t="shared" si="142"/>
        <v>0.15489353239560733</v>
      </c>
      <c r="F138" s="8">
        <f t="shared" si="142"/>
        <v>8.1246896836187438E-2</v>
      </c>
      <c r="G138" s="8">
        <f t="shared" ref="G138:K138" si="143">G48/$B48</f>
        <v>-1.476461487623675E-4</v>
      </c>
      <c r="H138" s="8">
        <f t="shared" si="143"/>
        <v>1.3779637620774384E-2</v>
      </c>
      <c r="I138" s="8">
        <f t="shared" si="143"/>
        <v>7.8246097672112394E-2</v>
      </c>
      <c r="J138" s="8">
        <f t="shared" si="143"/>
        <v>6.4466460051338006E-2</v>
      </c>
      <c r="K138" s="8">
        <f t="shared" si="143"/>
        <v>0.98864798647146146</v>
      </c>
    </row>
    <row r="139" spans="1:11">
      <c r="A139" s="4">
        <v>1982</v>
      </c>
      <c r="B139" s="8">
        <f t="shared" ref="B139:F139" si="144">B49/$B49</f>
        <v>1</v>
      </c>
      <c r="C139" s="8">
        <f t="shared" si="144"/>
        <v>0.58337547921326249</v>
      </c>
      <c r="D139" s="8">
        <f t="shared" si="144"/>
        <v>0.18259380569180378</v>
      </c>
      <c r="E139" s="8">
        <f t="shared" si="144"/>
        <v>0.15654148420584502</v>
      </c>
      <c r="F139" s="8">
        <f t="shared" si="144"/>
        <v>7.6683535839146652E-2</v>
      </c>
      <c r="G139" s="8">
        <f t="shared" ref="G139:K139" si="145">G49/$B49</f>
        <v>-3.6655554004616023E-3</v>
      </c>
      <c r="H139" s="8">
        <f t="shared" si="145"/>
        <v>1.609312562285551E-2</v>
      </c>
      <c r="I139" s="8">
        <f t="shared" si="145"/>
        <v>7.5580493220410508E-2</v>
      </c>
      <c r="J139" s="8">
        <f t="shared" si="145"/>
        <v>5.9487367597554998E-2</v>
      </c>
      <c r="K139" s="8">
        <f t="shared" si="145"/>
        <v>0.98877058466452639</v>
      </c>
    </row>
    <row r="140" spans="1:11">
      <c r="A140" s="4">
        <v>1983</v>
      </c>
      <c r="B140" s="8">
        <f t="shared" ref="B140:F140" si="146">B50/$B50</f>
        <v>1</v>
      </c>
      <c r="C140" s="8">
        <f t="shared" si="146"/>
        <v>0.58062684351676286</v>
      </c>
      <c r="D140" s="8">
        <f t="shared" si="146"/>
        <v>0.17473881520134882</v>
      </c>
      <c r="E140" s="8">
        <f t="shared" si="146"/>
        <v>0.15970848016927039</v>
      </c>
      <c r="F140" s="8">
        <f t="shared" si="146"/>
        <v>7.4440842376044022E-2</v>
      </c>
      <c r="G140" s="8">
        <f t="shared" ref="G140:K140" si="147">G50/$B50</f>
        <v>-1.3379459597763338E-3</v>
      </c>
      <c r="H140" s="8">
        <f t="shared" si="147"/>
        <v>2.0859979110860124E-2</v>
      </c>
      <c r="I140" s="8">
        <f t="shared" si="147"/>
        <v>7.9295952580210133E-2</v>
      </c>
      <c r="J140" s="8">
        <f t="shared" si="147"/>
        <v>5.8435973469349999E-2</v>
      </c>
      <c r="K140" s="8">
        <f t="shared" si="147"/>
        <v>0.99075917380347578</v>
      </c>
    </row>
    <row r="141" spans="1:11">
      <c r="A141" s="4">
        <v>1984</v>
      </c>
      <c r="B141" s="8">
        <f t="shared" ref="B141:F141" si="148">B51/$B51</f>
        <v>1</v>
      </c>
      <c r="C141" s="8">
        <f t="shared" si="148"/>
        <v>0.57083535486891024</v>
      </c>
      <c r="D141" s="8">
        <f t="shared" si="148"/>
        <v>0.1813021851739558</v>
      </c>
      <c r="E141" s="8">
        <f t="shared" si="148"/>
        <v>0.15631376067872113</v>
      </c>
      <c r="F141" s="8">
        <f t="shared" si="148"/>
        <v>7.1105474921934544E-2</v>
      </c>
      <c r="G141" s="8">
        <f t="shared" ref="G141:K141" si="149">G51/$B51</f>
        <v>9.7153428489419832E-4</v>
      </c>
      <c r="H141" s="8">
        <f t="shared" si="149"/>
        <v>2.5668737936258852E-2</v>
      </c>
      <c r="I141" s="8">
        <f t="shared" si="149"/>
        <v>8.5943970067405798E-2</v>
      </c>
      <c r="J141" s="8">
        <f t="shared" si="149"/>
        <v>6.0275232131146946E-2</v>
      </c>
      <c r="K141" s="8">
        <f t="shared" si="149"/>
        <v>0.99192662791104858</v>
      </c>
    </row>
    <row r="142" spans="1:11">
      <c r="A142" s="4">
        <v>1985</v>
      </c>
      <c r="B142" s="8">
        <f t="shared" ref="B142:F142" si="150">B52/$B52</f>
        <v>1</v>
      </c>
      <c r="C142" s="8">
        <f t="shared" si="150"/>
        <v>0.56073396448624346</v>
      </c>
      <c r="D142" s="8">
        <f t="shared" si="150"/>
        <v>0.1958962106606604</v>
      </c>
      <c r="E142" s="8">
        <f t="shared" si="150"/>
        <v>0.14971097972887348</v>
      </c>
      <c r="F142" s="8">
        <f t="shared" si="150"/>
        <v>5.7754490191672003E-2</v>
      </c>
      <c r="G142" s="8">
        <f t="shared" ref="G142:K142" si="151">G52/$B52</f>
        <v>6.5165439675220432E-4</v>
      </c>
      <c r="H142" s="8">
        <f t="shared" si="151"/>
        <v>2.8631959452114667E-2</v>
      </c>
      <c r="I142" s="8">
        <f t="shared" si="151"/>
        <v>8.2873317146170522E-2</v>
      </c>
      <c r="J142" s="8">
        <f t="shared" si="151"/>
        <v>5.4241639307883324E-2</v>
      </c>
      <c r="K142" s="8">
        <f t="shared" si="151"/>
        <v>0.99575748768925154</v>
      </c>
    </row>
    <row r="143" spans="1:11">
      <c r="A143" s="4">
        <v>1986</v>
      </c>
      <c r="B143" s="8">
        <f t="shared" ref="B143:F143" si="152">B53/$B53</f>
        <v>1</v>
      </c>
      <c r="C143" s="8">
        <f t="shared" si="152"/>
        <v>0.56994376285042503</v>
      </c>
      <c r="D143" s="8">
        <f t="shared" si="152"/>
        <v>0.19583805845711705</v>
      </c>
      <c r="E143" s="8">
        <f t="shared" si="152"/>
        <v>0.15258158283792664</v>
      </c>
      <c r="F143" s="8">
        <f t="shared" si="152"/>
        <v>6.5165940635216954E-2</v>
      </c>
      <c r="G143" s="8">
        <f t="shared" ref="G143:K143" si="153">G53/$B53</f>
        <v>-1.5430874629049568E-3</v>
      </c>
      <c r="H143" s="8">
        <f t="shared" si="153"/>
        <v>2.0821868890908996E-2</v>
      </c>
      <c r="I143" s="8">
        <f t="shared" si="153"/>
        <v>7.7828765659933158E-2</v>
      </c>
      <c r="J143" s="8">
        <f t="shared" si="153"/>
        <v>5.7006896769024158E-2</v>
      </c>
      <c r="K143" s="8">
        <f t="shared" si="153"/>
        <v>1.0137155959626001</v>
      </c>
    </row>
    <row r="144" spans="1:11">
      <c r="A144" s="4">
        <v>1987</v>
      </c>
      <c r="B144" s="8">
        <f t="shared" ref="B144:F144" si="154">B54/$B54</f>
        <v>1</v>
      </c>
      <c r="C144" s="8">
        <f t="shared" si="154"/>
        <v>0.56275096190667229</v>
      </c>
      <c r="D144" s="8">
        <f t="shared" si="154"/>
        <v>0.21243119469199445</v>
      </c>
      <c r="E144" s="8">
        <f t="shared" si="154"/>
        <v>0.14948980522203958</v>
      </c>
      <c r="F144" s="8">
        <f t="shared" si="154"/>
        <v>6.6315422027597673E-2</v>
      </c>
      <c r="G144" s="8">
        <f t="shared" ref="G144:K144" si="155">G54/$B54</f>
        <v>3.2526382423353553E-3</v>
      </c>
      <c r="H144" s="8">
        <f t="shared" si="155"/>
        <v>1.3738137352718217E-2</v>
      </c>
      <c r="I144" s="8">
        <f t="shared" si="155"/>
        <v>7.4070330552031521E-2</v>
      </c>
      <c r="J144" s="8">
        <f t="shared" si="155"/>
        <v>6.0332193199313315E-2</v>
      </c>
      <c r="K144" s="8">
        <f t="shared" si="155"/>
        <v>1.0126979495822839</v>
      </c>
    </row>
    <row r="145" spans="1:11">
      <c r="A145" s="4">
        <v>1988</v>
      </c>
      <c r="B145" s="8">
        <f t="shared" ref="B145:F145" si="156">B55/$B55</f>
        <v>1</v>
      </c>
      <c r="C145" s="8">
        <f t="shared" si="156"/>
        <v>0.55708411526139967</v>
      </c>
      <c r="D145" s="8">
        <f t="shared" si="156"/>
        <v>0.22895441374675446</v>
      </c>
      <c r="E145" s="8">
        <f t="shared" si="156"/>
        <v>0.14559861719617428</v>
      </c>
      <c r="F145" s="8">
        <f t="shared" si="156"/>
        <v>6.2955522829851229E-2</v>
      </c>
      <c r="G145" s="8">
        <f t="shared" ref="G145:K145" si="157">G55/$B55</f>
        <v>2.0291568887403581E-3</v>
      </c>
      <c r="H145" s="8">
        <f t="shared" si="157"/>
        <v>8.20990805382848E-3</v>
      </c>
      <c r="I145" s="8">
        <f t="shared" si="157"/>
        <v>7.5650729411879919E-2</v>
      </c>
      <c r="J145" s="8">
        <f t="shared" si="157"/>
        <v>6.7440821358051448E-2</v>
      </c>
      <c r="K145" s="8">
        <f t="shared" si="157"/>
        <v>1.0144202837343048</v>
      </c>
    </row>
    <row r="146" spans="1:11">
      <c r="A146" s="4">
        <v>1989</v>
      </c>
      <c r="B146" s="8">
        <f t="shared" ref="B146:F146" si="158">B56/$B56</f>
        <v>1</v>
      </c>
      <c r="C146" s="8">
        <f t="shared" si="158"/>
        <v>0.55434693028953308</v>
      </c>
      <c r="D146" s="8">
        <f t="shared" si="158"/>
        <v>0.23675275429205048</v>
      </c>
      <c r="E146" s="8">
        <f t="shared" si="158"/>
        <v>0.14312438424106658</v>
      </c>
      <c r="F146" s="8">
        <f t="shared" si="158"/>
        <v>6.2256974230839826E-2</v>
      </c>
      <c r="G146" s="8">
        <f t="shared" ref="G146:K146" si="159">G56/$B56</f>
        <v>4.7340857923108331E-3</v>
      </c>
      <c r="H146" s="8">
        <f t="shared" si="159"/>
        <v>4.2885385488505212E-3</v>
      </c>
      <c r="I146" s="8">
        <f t="shared" si="159"/>
        <v>7.848608525287791E-2</v>
      </c>
      <c r="J146" s="8">
        <f t="shared" si="159"/>
        <v>7.4197546704027395E-2</v>
      </c>
      <c r="K146" s="8">
        <f t="shared" si="159"/>
        <v>1.0146936938793092</v>
      </c>
    </row>
    <row r="147" spans="1:11">
      <c r="A147" s="4">
        <v>1990</v>
      </c>
      <c r="B147" s="8">
        <f t="shared" ref="B147:F147" si="160">B57/$B57</f>
        <v>1</v>
      </c>
      <c r="C147" s="8">
        <f t="shared" si="160"/>
        <v>0.55004112618961165</v>
      </c>
      <c r="D147" s="8">
        <f t="shared" si="160"/>
        <v>0.24303604973414028</v>
      </c>
      <c r="E147" s="8">
        <f t="shared" si="160"/>
        <v>0.13992516378276287</v>
      </c>
      <c r="F147" s="8">
        <f t="shared" si="160"/>
        <v>6.1663050075186736E-2</v>
      </c>
      <c r="G147" s="8">
        <f t="shared" ref="G147:K147" si="161">G57/$B57</f>
        <v>3.2455629239519323E-3</v>
      </c>
      <c r="H147" s="8">
        <f t="shared" si="161"/>
        <v>5.2157840794578702E-3</v>
      </c>
      <c r="I147" s="8">
        <f t="shared" si="161"/>
        <v>7.884323745893719E-2</v>
      </c>
      <c r="J147" s="8">
        <f t="shared" si="161"/>
        <v>7.3627453379479305E-2</v>
      </c>
      <c r="K147" s="8">
        <f t="shared" si="161"/>
        <v>1.0085870072986585</v>
      </c>
    </row>
    <row r="148" spans="1:11">
      <c r="A148" s="4">
        <v>1991</v>
      </c>
      <c r="B148" s="8">
        <f t="shared" ref="B148:F148" si="162">B58/$B58</f>
        <v>1</v>
      </c>
      <c r="C148" s="8">
        <f t="shared" si="162"/>
        <v>0.54956344120905598</v>
      </c>
      <c r="D148" s="8">
        <f t="shared" si="162"/>
        <v>0.23371895613645632</v>
      </c>
      <c r="E148" s="8">
        <f t="shared" si="162"/>
        <v>0.1415979531681883</v>
      </c>
      <c r="F148" s="8">
        <f t="shared" si="162"/>
        <v>6.3848890836282965E-2</v>
      </c>
      <c r="G148" s="8">
        <f t="shared" ref="G148:K148" si="163">G58/$B58</f>
        <v>5.43676236255954E-3</v>
      </c>
      <c r="H148" s="8">
        <f t="shared" si="163"/>
        <v>9.5732514221469975E-3</v>
      </c>
      <c r="I148" s="8">
        <f t="shared" si="163"/>
        <v>8.1085913468922813E-2</v>
      </c>
      <c r="J148" s="8">
        <f t="shared" si="163"/>
        <v>7.1512877466474778E-2</v>
      </c>
      <c r="K148" s="8">
        <f t="shared" si="163"/>
        <v>1.0121959862570848</v>
      </c>
    </row>
    <row r="149" spans="1:11">
      <c r="A149" s="4">
        <v>1992</v>
      </c>
      <c r="B149" s="8">
        <f t="shared" ref="B149:F149" si="164">B59/$B59</f>
        <v>1</v>
      </c>
      <c r="C149" s="8">
        <f t="shared" si="164"/>
        <v>0.55297307957373254</v>
      </c>
      <c r="D149" s="8">
        <f t="shared" si="164"/>
        <v>0.21408132211210421</v>
      </c>
      <c r="E149" s="8">
        <f t="shared" si="164"/>
        <v>0.1445061223232616</v>
      </c>
      <c r="F149" s="8">
        <f t="shared" si="164"/>
        <v>7.4748042109982357E-2</v>
      </c>
      <c r="G149" s="8">
        <f t="shared" ref="G149:K149" si="165">G59/$B59</f>
        <v>-4.2351256185315435E-5</v>
      </c>
      <c r="H149" s="8">
        <f t="shared" si="165"/>
        <v>1.393356328496877E-2</v>
      </c>
      <c r="I149" s="8">
        <f t="shared" si="165"/>
        <v>8.3483523436286816E-2</v>
      </c>
      <c r="J149" s="8">
        <f t="shared" si="165"/>
        <v>6.9549960151318049E-2</v>
      </c>
      <c r="K149" s="8">
        <f t="shared" si="165"/>
        <v>1.0150599355833116</v>
      </c>
    </row>
    <row r="150" spans="1:11">
      <c r="A150" s="4">
        <v>1993</v>
      </c>
      <c r="B150" s="8">
        <f t="shared" ref="B150:F150" si="166">B60/$B60</f>
        <v>1</v>
      </c>
      <c r="C150" s="8">
        <f t="shared" si="166"/>
        <v>0.56325660557977175</v>
      </c>
      <c r="D150" s="8">
        <f t="shared" si="166"/>
        <v>0.19446540566900883</v>
      </c>
      <c r="E150" s="8">
        <f t="shared" si="166"/>
        <v>0.15001576479908424</v>
      </c>
      <c r="F150" s="8">
        <f t="shared" si="166"/>
        <v>8.1967283582192213E-2</v>
      </c>
      <c r="G150" s="8">
        <f t="shared" ref="G150:K150" si="167">G60/$B60</f>
        <v>-1.1788673889172711E-3</v>
      </c>
      <c r="H150" s="8">
        <f t="shared" si="167"/>
        <v>1.3247374521548557E-2</v>
      </c>
      <c r="I150" s="8">
        <f t="shared" si="167"/>
        <v>8.3417387187119246E-2</v>
      </c>
      <c r="J150" s="8">
        <f t="shared" si="167"/>
        <v>7.0170012665570686E-2</v>
      </c>
      <c r="K150" s="8">
        <f t="shared" si="167"/>
        <v>1.0162975998603843</v>
      </c>
    </row>
    <row r="151" spans="1:11">
      <c r="A151" s="4">
        <v>1994</v>
      </c>
      <c r="B151" s="8">
        <f t="shared" ref="B151:F151" si="168">B61/$B61</f>
        <v>1</v>
      </c>
      <c r="C151" s="8">
        <f t="shared" si="168"/>
        <v>0.56684478616660505</v>
      </c>
      <c r="D151" s="8">
        <f t="shared" si="168"/>
        <v>0.19281035302388469</v>
      </c>
      <c r="E151" s="8">
        <f t="shared" si="168"/>
        <v>0.15301583805983501</v>
      </c>
      <c r="F151" s="8">
        <f t="shared" si="168"/>
        <v>8.0249063787391592E-2</v>
      </c>
      <c r="G151" s="8">
        <f t="shared" ref="G151:K151" si="169">G61/$B61</f>
        <v>-7.7925075463447703E-5</v>
      </c>
      <c r="H151" s="8">
        <f t="shared" si="169"/>
        <v>1.0284204184873006E-2</v>
      </c>
      <c r="I151" s="8">
        <f t="shared" si="169"/>
        <v>8.6219225683088457E-2</v>
      </c>
      <c r="J151" s="8">
        <f t="shared" si="169"/>
        <v>7.5935021498215446E-2</v>
      </c>
      <c r="K151" s="8">
        <f t="shared" si="169"/>
        <v>1.0159322898855159</v>
      </c>
    </row>
    <row r="152" spans="1:11">
      <c r="A152" s="4">
        <v>1995</v>
      </c>
      <c r="B152" s="8">
        <f t="shared" ref="B152:F152" si="170">B62/$B62</f>
        <v>1</v>
      </c>
      <c r="C152" s="8">
        <f t="shared" si="170"/>
        <v>0.56662152040090885</v>
      </c>
      <c r="D152" s="8">
        <f t="shared" si="170"/>
        <v>0.19352365707111843</v>
      </c>
      <c r="E152" s="8">
        <f t="shared" si="170"/>
        <v>0.15546725971000114</v>
      </c>
      <c r="F152" s="8">
        <f t="shared" si="170"/>
        <v>8.4323590656006572E-2</v>
      </c>
      <c r="G152" s="8">
        <f t="shared" ref="G152:K152" si="171">G62/$B62</f>
        <v>3.6642177819422939E-3</v>
      </c>
      <c r="H152" s="8">
        <f t="shared" si="171"/>
        <v>1.9692660343429069E-3</v>
      </c>
      <c r="I152" s="8">
        <f t="shared" si="171"/>
        <v>8.8033769020331568E-2</v>
      </c>
      <c r="J152" s="8">
        <f t="shared" si="171"/>
        <v>8.6064502985988653E-2</v>
      </c>
      <c r="K152" s="8">
        <f t="shared" si="171"/>
        <v>1.0184022445326575</v>
      </c>
    </row>
    <row r="153" spans="1:11">
      <c r="A153" s="4">
        <v>1996</v>
      </c>
      <c r="B153" s="8">
        <f t="shared" ref="B153:F153" si="172">B63/$B63</f>
        <v>1</v>
      </c>
      <c r="C153" s="8">
        <f t="shared" si="172"/>
        <v>0.56560561490385253</v>
      </c>
      <c r="D153" s="8">
        <f t="shared" si="172"/>
        <v>0.20293676471712777</v>
      </c>
      <c r="E153" s="8">
        <f t="shared" si="172"/>
        <v>0.15367434668465429</v>
      </c>
      <c r="F153" s="8">
        <f t="shared" si="172"/>
        <v>7.9540849037277747E-2</v>
      </c>
      <c r="G153" s="8">
        <f t="shared" ref="G153:K153" si="173">G63/$B63</f>
        <v>4.1339443862431803E-3</v>
      </c>
      <c r="H153" s="8">
        <f t="shared" si="173"/>
        <v>-3.9663166943899663E-4</v>
      </c>
      <c r="I153" s="8">
        <f t="shared" si="173"/>
        <v>9.1889556492946958E-2</v>
      </c>
      <c r="J153" s="8">
        <f t="shared" si="173"/>
        <v>9.2286188162385957E-2</v>
      </c>
      <c r="K153" s="8">
        <f t="shared" si="173"/>
        <v>1.0163651313472639</v>
      </c>
    </row>
    <row r="154" spans="1:11">
      <c r="A154" s="4">
        <v>1997</v>
      </c>
      <c r="B154" s="8">
        <f t="shared" ref="B154:F154" si="174">B64/$B64</f>
        <v>1</v>
      </c>
      <c r="C154" s="8">
        <f t="shared" si="174"/>
        <v>0.55924391921838168</v>
      </c>
      <c r="D154" s="8">
        <f t="shared" si="174"/>
        <v>0.20126790380242326</v>
      </c>
      <c r="E154" s="8">
        <f t="shared" si="174"/>
        <v>0.15491496385727438</v>
      </c>
      <c r="F154" s="8">
        <f t="shared" si="174"/>
        <v>7.4504695515097738E-2</v>
      </c>
      <c r="G154" s="8">
        <f t="shared" ref="G154:K154" si="175">G64/$B64</f>
        <v>6.9523975526723314E-3</v>
      </c>
      <c r="H154" s="8">
        <f t="shared" si="175"/>
        <v>9.5301103503410978E-3</v>
      </c>
      <c r="I154" s="8">
        <f t="shared" si="175"/>
        <v>9.9978906511970347E-2</v>
      </c>
      <c r="J154" s="8">
        <f t="shared" si="175"/>
        <v>9.0448594887888506E-2</v>
      </c>
      <c r="K154" s="8">
        <f t="shared" si="175"/>
        <v>1.0166272237226062</v>
      </c>
    </row>
    <row r="155" spans="1:11">
      <c r="A155" s="4">
        <v>1998</v>
      </c>
      <c r="B155" s="8">
        <f t="shared" ref="B155:F155" si="176">B65/$B65</f>
        <v>1</v>
      </c>
      <c r="C155" s="8">
        <f t="shared" si="176"/>
        <v>0.56917617528062059</v>
      </c>
      <c r="D155" s="8">
        <f t="shared" si="176"/>
        <v>0.18125925382620875</v>
      </c>
      <c r="E155" s="8">
        <f t="shared" si="176"/>
        <v>0.16130561923688508</v>
      </c>
      <c r="F155" s="8">
        <f t="shared" si="176"/>
        <v>7.6535208108042388E-2</v>
      </c>
      <c r="G155" s="8">
        <f t="shared" ref="G155:K155" si="177">G65/$B65</f>
        <v>1.0315456001791362E-3</v>
      </c>
      <c r="H155" s="8">
        <f t="shared" si="177"/>
        <v>1.1850209526953905E-2</v>
      </c>
      <c r="I155" s="8">
        <f t="shared" si="177"/>
        <v>9.7483408746419767E-2</v>
      </c>
      <c r="J155" s="8">
        <f t="shared" si="177"/>
        <v>8.5633199219465869E-2</v>
      </c>
      <c r="K155" s="8">
        <f t="shared" si="177"/>
        <v>1.0198888692981261</v>
      </c>
    </row>
    <row r="156" spans="1:11">
      <c r="A156" s="4">
        <v>1999</v>
      </c>
      <c r="B156" s="8">
        <f t="shared" ref="B156:F156" si="178">B66/$B66</f>
        <v>1</v>
      </c>
      <c r="C156" s="8">
        <f t="shared" si="178"/>
        <v>0.57135005122212068</v>
      </c>
      <c r="D156" s="8">
        <f t="shared" si="178"/>
        <v>0.17472188852744161</v>
      </c>
      <c r="E156" s="8">
        <f t="shared" si="178"/>
        <v>0.16673910711051465</v>
      </c>
      <c r="F156" s="8">
        <f t="shared" si="178"/>
        <v>7.5799003222196931E-2</v>
      </c>
      <c r="G156" s="8">
        <f t="shared" ref="G156:K156" si="179">G66/$B66</f>
        <v>-4.4926596500507957E-3</v>
      </c>
      <c r="H156" s="8">
        <f t="shared" si="179"/>
        <v>1.1879759545051027E-2</v>
      </c>
      <c r="I156" s="8">
        <f t="shared" si="179"/>
        <v>0.10254747654744856</v>
      </c>
      <c r="J156" s="8">
        <f t="shared" si="179"/>
        <v>9.0667717002397522E-2</v>
      </c>
      <c r="K156" s="8">
        <f t="shared" si="179"/>
        <v>1.0165594189782874</v>
      </c>
    </row>
    <row r="157" spans="1:11">
      <c r="A157" s="4">
        <v>2000</v>
      </c>
      <c r="B157" s="8">
        <f t="shared" ref="B157:F157" si="180">B67/$B67</f>
        <v>1</v>
      </c>
      <c r="C157" s="8">
        <f t="shared" si="180"/>
        <v>0.56120492407468903</v>
      </c>
      <c r="D157" s="8">
        <f t="shared" si="180"/>
        <v>0.1880899541732666</v>
      </c>
      <c r="E157" s="8">
        <f t="shared" si="180"/>
        <v>0.16952232488347516</v>
      </c>
      <c r="F157" s="8">
        <f t="shared" si="180"/>
        <v>6.8646749675993074E-2</v>
      </c>
      <c r="G157" s="8">
        <f t="shared" ref="G157:K157" si="181">G67/$B67</f>
        <v>4.0401731016793379E-3</v>
      </c>
      <c r="H157" s="8">
        <f t="shared" si="181"/>
        <v>1.2450607855395503E-2</v>
      </c>
      <c r="I157" s="8">
        <f t="shared" si="181"/>
        <v>0.10945550420185517</v>
      </c>
      <c r="J157" s="8">
        <f t="shared" si="181"/>
        <v>9.7004896346459674E-2</v>
      </c>
      <c r="K157" s="8">
        <f t="shared" si="181"/>
        <v>1.0135959300813513</v>
      </c>
    </row>
    <row r="158" spans="1:11">
      <c r="A158" s="4">
        <v>2001</v>
      </c>
      <c r="B158" s="8">
        <f t="shared" ref="B158:F158" si="182">B68/$B68</f>
        <v>1</v>
      </c>
      <c r="C158" s="8">
        <f t="shared" si="182"/>
        <v>0.57355355425199483</v>
      </c>
      <c r="D158" s="8">
        <f t="shared" si="182"/>
        <v>0.17764770965925233</v>
      </c>
      <c r="E158" s="8">
        <f t="shared" si="182"/>
        <v>0.17574028019357377</v>
      </c>
      <c r="F158" s="8">
        <f t="shared" si="182"/>
        <v>6.5671951237745899E-2</v>
      </c>
      <c r="G158" s="8">
        <f t="shared" ref="G158:K158" si="183">G68/$B68</f>
        <v>-1.5384232009449431E-3</v>
      </c>
      <c r="H158" s="8">
        <f t="shared" si="183"/>
        <v>7.1745902007007336E-3</v>
      </c>
      <c r="I158" s="8">
        <f t="shared" si="183"/>
        <v>0.10166351851759557</v>
      </c>
      <c r="J158" s="8">
        <f t="shared" si="183"/>
        <v>9.4488928316894857E-2</v>
      </c>
      <c r="K158" s="8">
        <f t="shared" si="183"/>
        <v>1.0177150916784203</v>
      </c>
    </row>
    <row r="159" spans="1:11">
      <c r="A159" s="4">
        <v>2002</v>
      </c>
      <c r="B159" s="8">
        <f t="shared" ref="B159:F159" si="184">B69/$B69</f>
        <v>1</v>
      </c>
      <c r="C159" s="8">
        <f t="shared" si="184"/>
        <v>0.57434820949049026</v>
      </c>
      <c r="D159" s="8">
        <f t="shared" si="184"/>
        <v>0.17187167477721069</v>
      </c>
      <c r="E159" s="8">
        <f t="shared" si="184"/>
        <v>0.17754803655671658</v>
      </c>
      <c r="F159" s="8">
        <f t="shared" si="184"/>
        <v>6.1554995721033047E-2</v>
      </c>
      <c r="G159" s="8">
        <f t="shared" ref="G159:K159" si="185">G69/$B69</f>
        <v>-4.2267002409593878E-4</v>
      </c>
      <c r="H159" s="8">
        <f t="shared" si="185"/>
        <v>1.4153824670635912E-2</v>
      </c>
      <c r="I159" s="8">
        <f t="shared" si="185"/>
        <v>0.11213556051311312</v>
      </c>
      <c r="J159" s="8">
        <f t="shared" si="185"/>
        <v>9.7981735842477199E-2</v>
      </c>
      <c r="K159" s="8">
        <f t="shared" si="185"/>
        <v>1.014418708404822</v>
      </c>
    </row>
    <row r="160" spans="1:11">
      <c r="A160" s="4">
        <v>2003</v>
      </c>
      <c r="B160" s="8">
        <f t="shared" ref="B160:F160" si="186">B70/$B70</f>
        <v>1</v>
      </c>
      <c r="C160" s="8">
        <f t="shared" si="186"/>
        <v>0.56608015755450558</v>
      </c>
      <c r="D160" s="8">
        <f t="shared" si="186"/>
        <v>0.17906411062965594</v>
      </c>
      <c r="E160" s="8">
        <f t="shared" si="186"/>
        <v>0.17834363408754156</v>
      </c>
      <c r="F160" s="8">
        <f t="shared" si="186"/>
        <v>5.4470730785344541E-2</v>
      </c>
      <c r="G160" s="8">
        <f t="shared" ref="G160:K160" si="187">G70/$B70</f>
        <v>2.1776548353344104E-3</v>
      </c>
      <c r="H160" s="8">
        <f t="shared" si="187"/>
        <v>2.1759357358103304E-2</v>
      </c>
      <c r="I160" s="8">
        <f t="shared" si="187"/>
        <v>0.12060545526294593</v>
      </c>
      <c r="J160" s="8">
        <f t="shared" si="187"/>
        <v>9.8846097904842625E-2</v>
      </c>
      <c r="K160" s="8">
        <f t="shared" si="187"/>
        <v>1.0141340886039347</v>
      </c>
    </row>
    <row r="161" spans="1:11">
      <c r="A161" s="4">
        <v>2004</v>
      </c>
      <c r="B161" s="8">
        <f t="shared" ref="B161:F161" si="188">B71/$B71</f>
        <v>1</v>
      </c>
      <c r="C161" s="8">
        <f t="shared" si="188"/>
        <v>0.56192759464699726</v>
      </c>
      <c r="D161" s="8">
        <f t="shared" si="188"/>
        <v>0.18653499003656004</v>
      </c>
      <c r="E161" s="8">
        <f t="shared" si="188"/>
        <v>0.17782235435678184</v>
      </c>
      <c r="F161" s="8">
        <f t="shared" si="188"/>
        <v>4.7015201135345387E-2</v>
      </c>
      <c r="G161" s="8">
        <f t="shared" ref="G161:K161" si="189">G71/$B71</f>
        <v>3.4122485251817155E-3</v>
      </c>
      <c r="H161" s="8">
        <f t="shared" si="189"/>
        <v>2.6653456577830647E-2</v>
      </c>
      <c r="I161" s="8">
        <f t="shared" si="189"/>
        <v>0.13177044673825897</v>
      </c>
      <c r="J161" s="8">
        <f t="shared" si="189"/>
        <v>0.10511699016042832</v>
      </c>
      <c r="K161" s="8">
        <f t="shared" si="189"/>
        <v>1.0102424276057269</v>
      </c>
    </row>
    <row r="162" spans="1:11">
      <c r="A162" s="4">
        <v>2005</v>
      </c>
      <c r="B162" s="8">
        <f t="shared" ref="B162:F162" si="190">B72/$B72</f>
        <v>1</v>
      </c>
      <c r="C162" s="8">
        <f t="shared" si="190"/>
        <v>0.55951886707551168</v>
      </c>
      <c r="D162" s="8">
        <f t="shared" si="190"/>
        <v>0.19105879093835212</v>
      </c>
      <c r="E162" s="8">
        <f t="shared" si="190"/>
        <v>0.17518453761619363</v>
      </c>
      <c r="F162" s="8">
        <f t="shared" si="190"/>
        <v>4.3375922688080971E-2</v>
      </c>
      <c r="G162" s="8">
        <f t="shared" ref="G162:K162" si="191">G72/$B72</f>
        <v>3.3602123159392132E-3</v>
      </c>
      <c r="H162" s="8">
        <f t="shared" si="191"/>
        <v>3.1616846170569014E-2</v>
      </c>
      <c r="I162" s="8">
        <f t="shared" si="191"/>
        <v>0.14039876642839391</v>
      </c>
      <c r="J162" s="8">
        <f t="shared" si="191"/>
        <v>0.10878210543429993</v>
      </c>
      <c r="K162" s="8">
        <f t="shared" si="191"/>
        <v>1.0055349248387206</v>
      </c>
    </row>
    <row r="163" spans="1:11">
      <c r="A163" s="4">
        <v>2006</v>
      </c>
      <c r="B163" s="8">
        <f t="shared" ref="B163:F163" si="192">B73/$B73</f>
        <v>1</v>
      </c>
      <c r="C163" s="8">
        <f t="shared" si="192"/>
        <v>0.55451401232427122</v>
      </c>
      <c r="D163" s="8">
        <f t="shared" si="192"/>
        <v>0.19586627926761013</v>
      </c>
      <c r="E163" s="8">
        <f t="shared" si="192"/>
        <v>0.17318146045003643</v>
      </c>
      <c r="F163" s="8">
        <f t="shared" si="192"/>
        <v>3.8612538436420527E-2</v>
      </c>
      <c r="G163" s="8">
        <f t="shared" ref="G163:K163" si="193">G73/$B73</f>
        <v>5.3382006795653263E-3</v>
      </c>
      <c r="H163" s="8">
        <f t="shared" si="193"/>
        <v>3.9012197567726649E-2</v>
      </c>
      <c r="I163" s="8">
        <f t="shared" si="193"/>
        <v>0.1486703007652169</v>
      </c>
      <c r="J163" s="8">
        <f t="shared" si="193"/>
        <v>0.10965810319749025</v>
      </c>
      <c r="K163" s="8">
        <f t="shared" si="193"/>
        <v>1.0011473909571327</v>
      </c>
    </row>
    <row r="164" spans="1:11">
      <c r="A164" s="4">
        <v>2007</v>
      </c>
      <c r="B164" s="8">
        <f t="shared" ref="B164:F164" si="194">B74/$B74</f>
        <v>1</v>
      </c>
      <c r="C164" s="8">
        <f t="shared" si="194"/>
        <v>0.55245591267866034</v>
      </c>
      <c r="D164" s="8">
        <f t="shared" si="194"/>
        <v>0.19014292825143997</v>
      </c>
      <c r="E164" s="8">
        <f t="shared" si="194"/>
        <v>0.17269945957477068</v>
      </c>
      <c r="F164" s="8">
        <f t="shared" si="194"/>
        <v>3.5678731422882741E-2</v>
      </c>
      <c r="G164" s="8">
        <f t="shared" ref="G164:K164" si="195">G74/$B74</f>
        <v>6.3583517030505578E-3</v>
      </c>
      <c r="H164" s="8">
        <f t="shared" si="195"/>
        <v>4.9888181753537653E-2</v>
      </c>
      <c r="I164" s="8">
        <f t="shared" si="195"/>
        <v>0.15958277039038612</v>
      </c>
      <c r="J164" s="8">
        <f t="shared" si="195"/>
        <v>0.10969458863684847</v>
      </c>
      <c r="K164" s="8">
        <f t="shared" si="195"/>
        <v>0.99531145559268996</v>
      </c>
    </row>
    <row r="165" spans="1:11">
      <c r="A165" s="4">
        <v>2008</v>
      </c>
      <c r="B165" s="8">
        <f t="shared" ref="B165:F165" si="196">B75/$B75</f>
        <v>1</v>
      </c>
      <c r="C165" s="8">
        <f t="shared" si="196"/>
        <v>0.56337565351703311</v>
      </c>
      <c r="D165" s="8">
        <f t="shared" si="196"/>
        <v>0.18306761437486341</v>
      </c>
      <c r="E165" s="8">
        <f t="shared" si="196"/>
        <v>0.18033947208593348</v>
      </c>
      <c r="F165" s="8">
        <f t="shared" si="196"/>
        <v>3.4670759374328737E-2</v>
      </c>
      <c r="G165" s="8">
        <f t="shared" ref="G165:K165" si="197">G75/$B75</f>
        <v>3.658898442123258E-3</v>
      </c>
      <c r="H165" s="8">
        <f t="shared" si="197"/>
        <v>3.9530818833745117E-2</v>
      </c>
      <c r="I165" s="8">
        <f t="shared" si="197"/>
        <v>0.14903366864895609</v>
      </c>
      <c r="J165" s="8">
        <f t="shared" si="197"/>
        <v>0.10950284981521098</v>
      </c>
      <c r="K165" s="8">
        <f t="shared" si="197"/>
        <v>0.9866964142906467</v>
      </c>
    </row>
    <row r="166" spans="1:11">
      <c r="A166" s="4">
        <v>2009</v>
      </c>
      <c r="B166" s="8">
        <f t="shared" ref="B166:F166" si="198">B76/$B76</f>
        <v>1</v>
      </c>
      <c r="C166" s="8">
        <f t="shared" si="198"/>
        <v>0.57724122852589921</v>
      </c>
      <c r="D166" s="8">
        <f t="shared" si="198"/>
        <v>0.15000485333340421</v>
      </c>
      <c r="E166" s="8">
        <f t="shared" si="198"/>
        <v>0.19121601740589611</v>
      </c>
      <c r="F166" s="8">
        <f t="shared" si="198"/>
        <v>4.034022342049641E-2</v>
      </c>
      <c r="G166" s="8">
        <f t="shared" ref="G166:K166" si="199">G76/$B76</f>
        <v>-7.564931617387128E-3</v>
      </c>
      <c r="H166" s="8">
        <f t="shared" si="199"/>
        <v>3.8208365855099409E-2</v>
      </c>
      <c r="I166" s="8">
        <f t="shared" si="199"/>
        <v>0.13810269425538182</v>
      </c>
      <c r="J166" s="8">
        <f t="shared" si="199"/>
        <v>9.9894328400282409E-2</v>
      </c>
      <c r="K166" s="8">
        <f t="shared" si="199"/>
        <v>0.99562402185386689</v>
      </c>
    </row>
    <row r="167" spans="1:11">
      <c r="A167" s="4">
        <v>2010</v>
      </c>
      <c r="B167" s="8">
        <f t="shared" ref="B167:F167" si="200">B77/$B77</f>
        <v>1</v>
      </c>
      <c r="C167" s="8">
        <f t="shared" si="200"/>
        <v>0.56915132577780048</v>
      </c>
      <c r="D167" s="8">
        <f t="shared" si="200"/>
        <v>0.1565778171907718</v>
      </c>
      <c r="E167" s="8">
        <f t="shared" si="200"/>
        <v>0.19121249123654141</v>
      </c>
      <c r="F167" s="8">
        <f t="shared" si="200"/>
        <v>3.5569752487429378E-2</v>
      </c>
      <c r="G167" s="8">
        <f t="shared" ref="G167:K167" si="201">G77/$B77</f>
        <v>-3.0163940515268149E-3</v>
      </c>
      <c r="H167" s="8">
        <f t="shared" si="201"/>
        <v>4.9578100407181629E-2</v>
      </c>
      <c r="I167" s="8">
        <f t="shared" si="201"/>
        <v>0.15799854213192313</v>
      </c>
      <c r="J167" s="8">
        <f t="shared" si="201"/>
        <v>0.10842044172474151</v>
      </c>
      <c r="K167" s="8">
        <f t="shared" si="201"/>
        <v>0.98374263521262117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O71"/>
  <sheetViews>
    <sheetView showGridLines="0" topLeftCell="G4" workbookViewId="0">
      <selection activeCell="G5" sqref="G5"/>
    </sheetView>
  </sheetViews>
  <sheetFormatPr defaultColWidth="12.625" defaultRowHeight="13.5"/>
  <cols>
    <col min="1" max="13" width="10.625" style="196" customWidth="1"/>
    <col min="14" max="16384" width="12.625" style="196"/>
  </cols>
  <sheetData>
    <row r="1" spans="1:11">
      <c r="A1" s="195" t="s">
        <v>331</v>
      </c>
    </row>
    <row r="2" spans="1:11">
      <c r="B2" s="196" t="s">
        <v>12</v>
      </c>
      <c r="C2" s="196" t="s">
        <v>339</v>
      </c>
      <c r="E2" s="196" t="s">
        <v>348</v>
      </c>
    </row>
    <row r="4" spans="1:11">
      <c r="B4" s="195" t="s">
        <v>332</v>
      </c>
      <c r="C4" s="195" t="s">
        <v>333</v>
      </c>
      <c r="D4" s="195" t="s">
        <v>255</v>
      </c>
      <c r="E4" s="195" t="s">
        <v>334</v>
      </c>
      <c r="F4" s="195" t="s">
        <v>335</v>
      </c>
      <c r="G4" s="195" t="s">
        <v>336</v>
      </c>
      <c r="H4" s="195" t="s">
        <v>337</v>
      </c>
      <c r="I4" s="195" t="s">
        <v>338</v>
      </c>
      <c r="J4" s="196" t="s">
        <v>107</v>
      </c>
    </row>
    <row r="5" spans="1:11">
      <c r="A5" s="197">
        <v>1980</v>
      </c>
      <c r="B5" s="198">
        <v>-1660.2</v>
      </c>
      <c r="C5" s="198">
        <v>-4925.3</v>
      </c>
      <c r="D5" s="198">
        <v>985.5</v>
      </c>
      <c r="E5" s="198">
        <v>-10968.7</v>
      </c>
      <c r="F5" s="198">
        <v>17888.099999999999</v>
      </c>
      <c r="G5" s="198">
        <v>178.3</v>
      </c>
      <c r="H5" s="198">
        <v>1660.2</v>
      </c>
      <c r="I5" s="198">
        <v>-4818.2</v>
      </c>
      <c r="J5" s="199">
        <v>287366.40000000002</v>
      </c>
      <c r="K5" s="200"/>
    </row>
    <row r="6" spans="1:11">
      <c r="A6" s="197">
        <v>1981</v>
      </c>
      <c r="B6" s="198">
        <v>1298.4000000000001</v>
      </c>
      <c r="C6" s="198">
        <v>-11120.5</v>
      </c>
      <c r="D6" s="198">
        <v>-447</v>
      </c>
      <c r="E6" s="198">
        <v>-10814.7</v>
      </c>
      <c r="F6" s="198">
        <v>24474</v>
      </c>
      <c r="G6" s="198">
        <v>308.5</v>
      </c>
      <c r="H6" s="198">
        <v>-1298.4000000000001</v>
      </c>
      <c r="I6" s="198">
        <v>-1101.9000000000001</v>
      </c>
      <c r="J6" s="199">
        <v>298687.09999999998</v>
      </c>
      <c r="K6" s="200"/>
    </row>
    <row r="7" spans="1:11">
      <c r="A7" s="197">
        <v>1982</v>
      </c>
      <c r="B7" s="198">
        <v>2220.6999999999998</v>
      </c>
      <c r="C7" s="198">
        <v>-7953.6</v>
      </c>
      <c r="D7" s="198">
        <v>-135.19999999999999</v>
      </c>
      <c r="E7" s="198">
        <v>-10849</v>
      </c>
      <c r="F7" s="198">
        <v>21261.9</v>
      </c>
      <c r="G7" s="198">
        <v>375.4</v>
      </c>
      <c r="H7" s="198">
        <v>-2220.6999999999998</v>
      </c>
      <c r="I7" s="198">
        <v>-478.7</v>
      </c>
      <c r="J7" s="199">
        <v>308057</v>
      </c>
      <c r="K7" s="200"/>
    </row>
    <row r="8" spans="1:11">
      <c r="A8" s="197">
        <v>1983</v>
      </c>
      <c r="B8" s="198">
        <v>5646.4</v>
      </c>
      <c r="C8" s="198">
        <v>-8668.1</v>
      </c>
      <c r="D8" s="198">
        <v>-1080.5</v>
      </c>
      <c r="E8" s="198">
        <v>-10033.5</v>
      </c>
      <c r="F8" s="198">
        <v>27891.8</v>
      </c>
      <c r="G8" s="198">
        <v>87.5</v>
      </c>
      <c r="H8" s="198">
        <v>-5646.4</v>
      </c>
      <c r="I8" s="198">
        <v>-2550.6999999999998</v>
      </c>
      <c r="J8" s="199">
        <v>318921.7</v>
      </c>
      <c r="K8" s="200"/>
    </row>
    <row r="9" spans="1:11">
      <c r="A9" s="197">
        <v>1984</v>
      </c>
      <c r="B9" s="198">
        <v>8995.6</v>
      </c>
      <c r="C9" s="198">
        <v>-11712.6</v>
      </c>
      <c r="D9" s="198">
        <v>-2025.8</v>
      </c>
      <c r="E9" s="198">
        <v>-7435.9</v>
      </c>
      <c r="F9" s="198">
        <v>28990.1</v>
      </c>
      <c r="G9" s="198">
        <v>24.9</v>
      </c>
      <c r="H9" s="198">
        <v>-8995.6</v>
      </c>
      <c r="I9" s="198">
        <v>1154.9000000000001</v>
      </c>
      <c r="J9" s="199">
        <v>334110.7</v>
      </c>
      <c r="K9" s="200"/>
    </row>
    <row r="10" spans="1:11">
      <c r="A10" s="197">
        <v>1985</v>
      </c>
      <c r="B10" s="198">
        <v>12477.4</v>
      </c>
      <c r="C10" s="198">
        <v>-16910</v>
      </c>
      <c r="D10" s="198">
        <v>-3191.4</v>
      </c>
      <c r="E10" s="198">
        <v>-4871.3</v>
      </c>
      <c r="F10" s="198">
        <v>35500.800000000003</v>
      </c>
      <c r="G10" s="198">
        <v>188.1</v>
      </c>
      <c r="H10" s="198">
        <v>-12477.4</v>
      </c>
      <c r="I10" s="198">
        <v>1761.2</v>
      </c>
      <c r="J10" s="199">
        <v>355096.2</v>
      </c>
      <c r="K10" s="200"/>
    </row>
    <row r="11" spans="1:11">
      <c r="A11" s="197">
        <v>1986</v>
      </c>
      <c r="B11" s="198">
        <v>14802.5</v>
      </c>
      <c r="C11" s="198">
        <v>-12057.9</v>
      </c>
      <c r="D11" s="198">
        <v>-2578</v>
      </c>
      <c r="E11" s="198">
        <v>-3669.9</v>
      </c>
      <c r="F11" s="198">
        <v>31810.2</v>
      </c>
      <c r="G11" s="198">
        <v>27.5</v>
      </c>
      <c r="H11" s="198">
        <v>-14802.5</v>
      </c>
      <c r="I11" s="198">
        <v>1270.5999999999999</v>
      </c>
      <c r="J11" s="199">
        <v>361807.1</v>
      </c>
      <c r="K11" s="200"/>
    </row>
    <row r="12" spans="1:11">
      <c r="A12" s="197">
        <v>1987</v>
      </c>
      <c r="B12" s="198">
        <v>11202.9</v>
      </c>
      <c r="C12" s="198">
        <v>-14783.6</v>
      </c>
      <c r="D12" s="198">
        <v>-3619.2</v>
      </c>
      <c r="E12" s="198">
        <v>-818.3</v>
      </c>
      <c r="F12" s="198">
        <v>27488.3</v>
      </c>
      <c r="G12" s="198">
        <v>-59.1</v>
      </c>
      <c r="H12" s="198">
        <v>-11202.9</v>
      </c>
      <c r="I12" s="198">
        <v>2994.7</v>
      </c>
      <c r="J12" s="199">
        <v>383873</v>
      </c>
      <c r="K12" s="200"/>
    </row>
    <row r="13" spans="1:11">
      <c r="A13" s="197">
        <v>1988</v>
      </c>
      <c r="B13" s="198">
        <v>9872.6</v>
      </c>
      <c r="C13" s="198">
        <v>-22268</v>
      </c>
      <c r="D13" s="198">
        <v>-2470.6999999999998</v>
      </c>
      <c r="E13" s="198">
        <v>4660.2</v>
      </c>
      <c r="F13" s="198">
        <v>29978.9</v>
      </c>
      <c r="G13" s="198">
        <v>638.9</v>
      </c>
      <c r="H13" s="198">
        <v>-9872.6</v>
      </c>
      <c r="I13" s="198">
        <v>-666.7</v>
      </c>
      <c r="J13" s="199">
        <v>408445.5</v>
      </c>
      <c r="K13" s="200"/>
    </row>
    <row r="14" spans="1:11">
      <c r="A14" s="197">
        <v>1989</v>
      </c>
      <c r="B14" s="198">
        <v>8659.9</v>
      </c>
      <c r="C14" s="198">
        <v>-38212.699999999997</v>
      </c>
      <c r="D14" s="198">
        <v>-1546</v>
      </c>
      <c r="E14" s="198">
        <v>6846.4</v>
      </c>
      <c r="F14" s="198">
        <v>38359.599999999999</v>
      </c>
      <c r="G14" s="198">
        <v>1260.0999999999999</v>
      </c>
      <c r="H14" s="198">
        <v>-8659.9</v>
      </c>
      <c r="I14" s="198">
        <v>1952.4</v>
      </c>
      <c r="J14" s="199">
        <v>427115.2</v>
      </c>
      <c r="K14" s="200"/>
    </row>
    <row r="15" spans="1:11">
      <c r="A15" s="197">
        <v>1990</v>
      </c>
      <c r="B15" s="198">
        <v>5434.1</v>
      </c>
      <c r="C15" s="198">
        <v>-55134.400000000001</v>
      </c>
      <c r="D15" s="198">
        <v>390.8</v>
      </c>
      <c r="E15" s="198">
        <v>11499.4</v>
      </c>
      <c r="F15" s="198">
        <v>43433.1</v>
      </c>
      <c r="G15" s="198">
        <v>2200.6999999999998</v>
      </c>
      <c r="H15" s="198">
        <v>-5434.1</v>
      </c>
      <c r="I15" s="198">
        <v>3044.4</v>
      </c>
      <c r="J15" s="199">
        <v>453603.9</v>
      </c>
      <c r="K15" s="200"/>
    </row>
    <row r="16" spans="1:11">
      <c r="A16" s="197">
        <v>1991</v>
      </c>
      <c r="B16" s="198">
        <v>11140.8</v>
      </c>
      <c r="C16" s="198">
        <v>-43059.199999999997</v>
      </c>
      <c r="D16" s="198">
        <v>3977.6</v>
      </c>
      <c r="E16" s="198">
        <v>11136.6</v>
      </c>
      <c r="F16" s="198">
        <v>42893.599999999999</v>
      </c>
      <c r="G16" s="198">
        <v>1596.7</v>
      </c>
      <c r="H16" s="198">
        <v>-11140.8</v>
      </c>
      <c r="I16" s="198">
        <v>-5404.5</v>
      </c>
      <c r="J16" s="199">
        <v>464210.1</v>
      </c>
      <c r="K16" s="200"/>
    </row>
    <row r="17" spans="1:11">
      <c r="A17" s="197">
        <v>1992</v>
      </c>
      <c r="B17" s="198">
        <v>14864.9</v>
      </c>
      <c r="C17" s="198">
        <v>-28125.4</v>
      </c>
      <c r="D17" s="198">
        <v>7097.9</v>
      </c>
      <c r="E17" s="198">
        <v>-4620.2</v>
      </c>
      <c r="F17" s="198">
        <v>35929.300000000003</v>
      </c>
      <c r="G17" s="198">
        <v>1374.2</v>
      </c>
      <c r="H17" s="198">
        <v>-14864.9</v>
      </c>
      <c r="I17" s="198">
        <v>3209.2</v>
      </c>
      <c r="J17" s="199">
        <v>467518.6</v>
      </c>
      <c r="K17" s="200"/>
    </row>
    <row r="18" spans="1:11">
      <c r="A18" s="197">
        <v>1993</v>
      </c>
      <c r="B18" s="198">
        <v>14028.4</v>
      </c>
      <c r="C18" s="198">
        <v>-15801.8</v>
      </c>
      <c r="D18" s="198">
        <v>8212.1</v>
      </c>
      <c r="E18" s="198">
        <v>-13933.9</v>
      </c>
      <c r="F18" s="198">
        <v>33335.4</v>
      </c>
      <c r="G18" s="198">
        <v>1552.8</v>
      </c>
      <c r="H18" s="198">
        <v>-14028.4</v>
      </c>
      <c r="I18" s="198">
        <v>663.9</v>
      </c>
      <c r="J18" s="199">
        <v>465277.1</v>
      </c>
      <c r="K18" s="200"/>
    </row>
    <row r="19" spans="1:11">
      <c r="A19" s="197">
        <v>1994</v>
      </c>
      <c r="B19" s="198">
        <v>12238.8</v>
      </c>
      <c r="C19" s="198">
        <v>-3822.7</v>
      </c>
      <c r="D19" s="198">
        <v>6857.2</v>
      </c>
      <c r="E19" s="198">
        <v>-20572.2</v>
      </c>
      <c r="F19" s="198">
        <v>28015.3</v>
      </c>
      <c r="G19" s="198">
        <v>2030.7</v>
      </c>
      <c r="H19" s="198">
        <v>-12238.8</v>
      </c>
      <c r="I19" s="198">
        <v>-269.5</v>
      </c>
      <c r="J19" s="199">
        <v>472248.5</v>
      </c>
      <c r="K19" s="200"/>
    </row>
    <row r="20" spans="1:11">
      <c r="A20" s="197">
        <v>1995</v>
      </c>
      <c r="B20" s="198">
        <v>9198.2999999999993</v>
      </c>
      <c r="C20" s="198">
        <v>-17035.2</v>
      </c>
      <c r="D20" s="198">
        <v>9989.6</v>
      </c>
      <c r="E20" s="198">
        <v>-24617.7</v>
      </c>
      <c r="F20" s="198">
        <v>32089.8</v>
      </c>
      <c r="G20" s="198">
        <v>2244.9</v>
      </c>
      <c r="H20" s="198">
        <v>-9198.2999999999993</v>
      </c>
      <c r="I20" s="198">
        <v>6526.9</v>
      </c>
      <c r="J20" s="199">
        <v>483022.6</v>
      </c>
      <c r="K20" s="200"/>
    </row>
    <row r="21" spans="1:11">
      <c r="A21" s="197">
        <v>1996</v>
      </c>
      <c r="B21" s="198">
        <v>6874.2</v>
      </c>
      <c r="C21" s="198">
        <v>-818.3</v>
      </c>
      <c r="D21" s="198">
        <v>9070.6</v>
      </c>
      <c r="E21" s="198">
        <v>-24601.3</v>
      </c>
      <c r="F21" s="198">
        <v>17084.2</v>
      </c>
      <c r="G21" s="198">
        <v>2558.6</v>
      </c>
      <c r="H21" s="198">
        <v>-6874.2</v>
      </c>
      <c r="I21" s="198">
        <v>3580.5</v>
      </c>
      <c r="J21" s="199">
        <v>496934.6</v>
      </c>
      <c r="K21" s="200"/>
    </row>
    <row r="22" spans="1:11">
      <c r="A22" s="197">
        <v>1997</v>
      </c>
      <c r="B22" s="198">
        <v>12320</v>
      </c>
      <c r="C22" s="198">
        <v>-10207.9</v>
      </c>
      <c r="D22" s="198">
        <v>8854.5</v>
      </c>
      <c r="E22" s="198">
        <v>-20481.3</v>
      </c>
      <c r="F22" s="198">
        <v>28526.9</v>
      </c>
      <c r="G22" s="198">
        <v>2265.1</v>
      </c>
      <c r="H22" s="198">
        <v>-12320</v>
      </c>
      <c r="I22" s="198">
        <v>3362.6</v>
      </c>
      <c r="J22" s="199">
        <v>496835.8</v>
      </c>
      <c r="K22" s="200"/>
    </row>
    <row r="23" spans="1:11">
      <c r="A23" s="197">
        <v>1998</v>
      </c>
      <c r="B23" s="198">
        <v>13082.4</v>
      </c>
      <c r="C23" s="198">
        <v>26904.2</v>
      </c>
      <c r="D23" s="198">
        <v>7884.7</v>
      </c>
      <c r="E23" s="198">
        <v>-59691.1</v>
      </c>
      <c r="F23" s="198">
        <v>33591.1</v>
      </c>
      <c r="G23" s="198">
        <v>697.4</v>
      </c>
      <c r="H23" s="198">
        <v>-13082.4</v>
      </c>
      <c r="I23" s="198">
        <v>3696</v>
      </c>
      <c r="J23" s="199">
        <v>489459.7</v>
      </c>
      <c r="K23" s="200"/>
    </row>
    <row r="24" spans="1:11">
      <c r="A24" s="197">
        <v>1999</v>
      </c>
      <c r="B24" s="198">
        <v>11674.3</v>
      </c>
      <c r="C24" s="198">
        <v>1441.2</v>
      </c>
      <c r="D24" s="198">
        <v>13315.9</v>
      </c>
      <c r="E24" s="198">
        <v>-39281.199999999997</v>
      </c>
      <c r="F24" s="198">
        <v>30177.5</v>
      </c>
      <c r="G24" s="198">
        <v>518.20000000000005</v>
      </c>
      <c r="H24" s="198">
        <v>-11674.3</v>
      </c>
      <c r="I24" s="198">
        <v>5502.8</v>
      </c>
      <c r="J24" s="199">
        <v>493048.7</v>
      </c>
      <c r="K24" s="200"/>
    </row>
    <row r="25" spans="1:11">
      <c r="A25" s="197">
        <v>2000</v>
      </c>
      <c r="B25" s="198">
        <v>11748.4</v>
      </c>
      <c r="C25" s="198">
        <v>5105.3</v>
      </c>
      <c r="D25" s="198">
        <v>12434.8</v>
      </c>
      <c r="E25" s="198">
        <v>-34479</v>
      </c>
      <c r="F25" s="198">
        <v>27013.4</v>
      </c>
      <c r="G25" s="198">
        <v>257.8</v>
      </c>
      <c r="H25" s="198">
        <v>-11748.4</v>
      </c>
      <c r="I25" s="198">
        <v>1416.1</v>
      </c>
      <c r="J25" s="199">
        <v>505621.9</v>
      </c>
      <c r="K25" s="200"/>
    </row>
    <row r="26" spans="1:11">
      <c r="A26" s="197">
        <v>2001</v>
      </c>
      <c r="B26" s="198">
        <v>11519.2</v>
      </c>
      <c r="C26" s="198">
        <v>9603.6</v>
      </c>
      <c r="D26" s="198">
        <v>12836.1</v>
      </c>
      <c r="E26" s="198">
        <v>-33510.199999999997</v>
      </c>
      <c r="F26" s="198">
        <v>19896.900000000001</v>
      </c>
      <c r="G26" s="198">
        <v>-107.3</v>
      </c>
      <c r="H26" s="198">
        <v>-11519.2</v>
      </c>
      <c r="I26" s="198">
        <v>2800</v>
      </c>
      <c r="J26" s="199">
        <v>501617.5</v>
      </c>
      <c r="K26" s="200"/>
    </row>
    <row r="27" spans="1:11">
      <c r="A27" s="197">
        <v>2002</v>
      </c>
      <c r="B27" s="198">
        <v>13024.2</v>
      </c>
      <c r="C27" s="198">
        <v>21584.799999999999</v>
      </c>
      <c r="D27" s="198">
        <v>17088.2</v>
      </c>
      <c r="E27" s="198">
        <v>-40847</v>
      </c>
      <c r="F27" s="198">
        <v>8933.1</v>
      </c>
      <c r="G27" s="198">
        <v>143.5</v>
      </c>
      <c r="H27" s="198">
        <v>-13024.2</v>
      </c>
      <c r="I27" s="198">
        <v>6121.6</v>
      </c>
      <c r="J27" s="199">
        <v>507014.9</v>
      </c>
      <c r="K27" s="200"/>
    </row>
    <row r="28" spans="1:11">
      <c r="A28" s="197">
        <v>2003</v>
      </c>
      <c r="B28" s="198">
        <v>16737.5</v>
      </c>
      <c r="C28" s="198">
        <v>21626.9</v>
      </c>
      <c r="D28" s="198">
        <v>14785.1</v>
      </c>
      <c r="E28" s="198">
        <v>-37782.6</v>
      </c>
      <c r="F28" s="198">
        <v>13740.6</v>
      </c>
      <c r="G28" s="198">
        <v>433.5</v>
      </c>
      <c r="H28" s="198">
        <v>-16737.5</v>
      </c>
      <c r="I28" s="198">
        <v>3934</v>
      </c>
      <c r="J28" s="199">
        <v>517712.9</v>
      </c>
      <c r="K28" s="200"/>
    </row>
    <row r="29" spans="1:11">
      <c r="A29" s="197">
        <v>2004</v>
      </c>
      <c r="B29" s="198">
        <v>17801.099999999999</v>
      </c>
      <c r="C29" s="198">
        <v>24316.6</v>
      </c>
      <c r="D29" s="198">
        <v>10618.4</v>
      </c>
      <c r="E29" s="198">
        <v>-27295.1</v>
      </c>
      <c r="F29" s="198">
        <v>8949.6</v>
      </c>
      <c r="G29" s="198">
        <v>372.6</v>
      </c>
      <c r="H29" s="198">
        <v>-17801.099999999999</v>
      </c>
      <c r="I29" s="198">
        <v>838.9</v>
      </c>
      <c r="J29" s="199">
        <v>527980.30000000005</v>
      </c>
      <c r="K29" s="200"/>
    </row>
    <row r="30" spans="1:11">
      <c r="A30" s="197">
        <v>2005</v>
      </c>
      <c r="B30" s="198">
        <v>18401.599999999999</v>
      </c>
      <c r="C30" s="198">
        <v>21205.4</v>
      </c>
      <c r="D30" s="198">
        <v>12250.1</v>
      </c>
      <c r="E30" s="198">
        <v>-30856.3</v>
      </c>
      <c r="F30" s="198">
        <v>9632.9</v>
      </c>
      <c r="G30" s="198">
        <v>-164.5</v>
      </c>
      <c r="H30" s="198">
        <v>-18401.599999999999</v>
      </c>
      <c r="I30" s="198">
        <v>6334.1</v>
      </c>
      <c r="J30" s="199">
        <v>540025.4</v>
      </c>
      <c r="K30" s="200"/>
    </row>
    <row r="31" spans="1:11">
      <c r="A31" s="197">
        <v>2006</v>
      </c>
      <c r="B31" s="198">
        <v>20645.3</v>
      </c>
      <c r="C31" s="198">
        <v>3638.9</v>
      </c>
      <c r="D31" s="198">
        <v>1283.8</v>
      </c>
      <c r="E31" s="198">
        <v>-5115.8999999999996</v>
      </c>
      <c r="F31" s="198">
        <v>15941.4</v>
      </c>
      <c r="G31" s="198">
        <v>632.1</v>
      </c>
      <c r="H31" s="198">
        <v>-20645.3</v>
      </c>
      <c r="I31" s="198">
        <v>4264.8999999999996</v>
      </c>
      <c r="J31" s="199">
        <v>552470.80000000005</v>
      </c>
      <c r="K31" s="200"/>
    </row>
    <row r="32" spans="1:11">
      <c r="A32" s="197">
        <v>2007</v>
      </c>
      <c r="B32" s="198">
        <v>24158.7</v>
      </c>
      <c r="C32" s="198">
        <v>9074.1</v>
      </c>
      <c r="D32" s="198">
        <v>11460.2</v>
      </c>
      <c r="E32" s="198">
        <v>-15122.6</v>
      </c>
      <c r="F32" s="198">
        <v>11249.7</v>
      </c>
      <c r="G32" s="198">
        <v>890.1</v>
      </c>
      <c r="H32" s="198">
        <v>-24158.7</v>
      </c>
      <c r="I32" s="198">
        <v>6607.1</v>
      </c>
      <c r="J32" s="199">
        <v>562520</v>
      </c>
      <c r="K32" s="200"/>
    </row>
    <row r="33" spans="1:15">
      <c r="A33" s="197">
        <v>2008</v>
      </c>
      <c r="B33" s="198">
        <v>11842.1</v>
      </c>
      <c r="C33" s="198">
        <v>5955.9</v>
      </c>
      <c r="D33" s="198">
        <v>-2540.6</v>
      </c>
      <c r="E33" s="198">
        <v>-15525.7</v>
      </c>
      <c r="F33" s="198">
        <v>14220.8</v>
      </c>
      <c r="G33" s="198">
        <v>804.7</v>
      </c>
      <c r="H33" s="198">
        <v>-11842.1</v>
      </c>
      <c r="I33" s="198">
        <v>8927</v>
      </c>
      <c r="J33" s="199">
        <v>539561.30000000005</v>
      </c>
      <c r="K33" s="200"/>
    </row>
    <row r="34" spans="1:15">
      <c r="A34" s="197">
        <v>2009</v>
      </c>
      <c r="B34" s="198">
        <v>15293.2</v>
      </c>
      <c r="C34" s="198">
        <v>19704.900000000001</v>
      </c>
      <c r="D34" s="198">
        <v>2962</v>
      </c>
      <c r="E34" s="198">
        <v>-44737.4</v>
      </c>
      <c r="F34" s="198">
        <v>27156.5</v>
      </c>
      <c r="G34" s="198">
        <v>296.60000000000002</v>
      </c>
      <c r="H34" s="198">
        <v>-15293.2</v>
      </c>
      <c r="I34" s="198">
        <v>9910.6</v>
      </c>
      <c r="J34" s="199">
        <v>526442.30000000005</v>
      </c>
      <c r="K34" s="200"/>
    </row>
    <row r="35" spans="1:15">
      <c r="A35" s="197">
        <v>2010</v>
      </c>
      <c r="B35" s="199"/>
      <c r="C35" s="199"/>
      <c r="D35" s="199"/>
      <c r="E35" s="199"/>
      <c r="F35" s="199"/>
      <c r="G35" s="199"/>
      <c r="H35" s="199"/>
      <c r="I35" s="199"/>
      <c r="J35" s="199">
        <v>538457.5</v>
      </c>
    </row>
    <row r="39" spans="1:15">
      <c r="I39" s="196" t="s">
        <v>345</v>
      </c>
    </row>
    <row r="40" spans="1:15">
      <c r="B40" s="196" t="s">
        <v>347</v>
      </c>
      <c r="C40" s="196" t="s">
        <v>340</v>
      </c>
      <c r="D40" s="196" t="s">
        <v>341</v>
      </c>
      <c r="E40" s="196" t="s">
        <v>342</v>
      </c>
      <c r="F40" s="196" t="s">
        <v>343</v>
      </c>
      <c r="G40" s="195" t="s">
        <v>337</v>
      </c>
      <c r="H40" s="196" t="s">
        <v>107</v>
      </c>
      <c r="I40" s="196" t="s">
        <v>347</v>
      </c>
      <c r="J40" s="196" t="s">
        <v>340</v>
      </c>
      <c r="K40" s="196" t="s">
        <v>341</v>
      </c>
      <c r="L40" s="196" t="s">
        <v>342</v>
      </c>
      <c r="M40" s="196" t="s">
        <v>343</v>
      </c>
      <c r="N40" s="196" t="s">
        <v>346</v>
      </c>
      <c r="O40" s="196" t="s">
        <v>349</v>
      </c>
    </row>
    <row r="41" spans="1:15">
      <c r="A41" s="197">
        <v>1980</v>
      </c>
      <c r="B41" s="200">
        <f>B5</f>
        <v>-1660.2</v>
      </c>
      <c r="C41" s="199">
        <f t="shared" ref="C41:C70" si="0">C5+D5+G5</f>
        <v>-3761.5</v>
      </c>
      <c r="D41" s="199">
        <f t="shared" ref="D41:D70" si="1">F5</f>
        <v>17888.099999999999</v>
      </c>
      <c r="E41" s="199">
        <f>C41+D41</f>
        <v>14126.599999999999</v>
      </c>
      <c r="F41" s="199">
        <f t="shared" ref="F41:F70" si="2">E5</f>
        <v>-10968.7</v>
      </c>
      <c r="G41" s="200">
        <f>H5</f>
        <v>1660.2</v>
      </c>
      <c r="H41" s="200">
        <f t="shared" ref="H41:H71" si="3">J5</f>
        <v>287366.40000000002</v>
      </c>
      <c r="I41" s="201">
        <f t="shared" ref="I41:I70" si="4">B41/H41</f>
        <v>-5.7772933787666198E-3</v>
      </c>
      <c r="J41" s="201">
        <f t="shared" ref="J41:J70" si="5">C41/$H41</f>
        <v>-1.3089560922919311E-2</v>
      </c>
      <c r="K41" s="201">
        <f t="shared" ref="K41:K70" si="6">D41/$H41</f>
        <v>6.2248404823946002E-2</v>
      </c>
      <c r="L41" s="201">
        <f t="shared" ref="L41:L70" si="7">E41/$H41</f>
        <v>4.9158843901026691E-2</v>
      </c>
      <c r="M41" s="201">
        <f t="shared" ref="M41:M70" si="8">F41/$H41</f>
        <v>-3.8169737310973027E-2</v>
      </c>
      <c r="N41" s="202">
        <f>L41+M41</f>
        <v>1.0989106590053664E-2</v>
      </c>
      <c r="O41" s="201">
        <f>G41/$H41</f>
        <v>5.7772933787666198E-3</v>
      </c>
    </row>
    <row r="42" spans="1:15">
      <c r="A42" s="197">
        <v>1981</v>
      </c>
      <c r="B42" s="200">
        <f t="shared" ref="B42:B70" si="9">B6</f>
        <v>1298.4000000000001</v>
      </c>
      <c r="C42" s="199">
        <f t="shared" si="0"/>
        <v>-11259</v>
      </c>
      <c r="D42" s="199">
        <f t="shared" si="1"/>
        <v>24474</v>
      </c>
      <c r="E42" s="199">
        <f t="shared" ref="E42:E70" si="10">C42+D42</f>
        <v>13215</v>
      </c>
      <c r="F42" s="199">
        <f t="shared" si="2"/>
        <v>-10814.7</v>
      </c>
      <c r="G42" s="200">
        <f t="shared" ref="G42:G70" si="11">H6</f>
        <v>-1298.4000000000001</v>
      </c>
      <c r="H42" s="200">
        <f t="shared" si="3"/>
        <v>298687.09999999998</v>
      </c>
      <c r="I42" s="201">
        <f t="shared" si="4"/>
        <v>4.3470240261464258E-3</v>
      </c>
      <c r="J42" s="201">
        <f t="shared" si="5"/>
        <v>-3.769496573504514E-2</v>
      </c>
      <c r="K42" s="201">
        <f t="shared" si="6"/>
        <v>8.1938590585264648E-2</v>
      </c>
      <c r="L42" s="201">
        <f t="shared" si="7"/>
        <v>4.4243624850219515E-2</v>
      </c>
      <c r="M42" s="201">
        <f t="shared" si="8"/>
        <v>-3.620745589615354E-2</v>
      </c>
      <c r="N42" s="202">
        <f t="shared" ref="N42:N70" si="12">L42+M42</f>
        <v>8.0361689540659753E-3</v>
      </c>
      <c r="O42" s="201">
        <f t="shared" ref="O42:O70" si="13">G42/$H42</f>
        <v>-4.3470240261464258E-3</v>
      </c>
    </row>
    <row r="43" spans="1:15">
      <c r="A43" s="197">
        <v>1982</v>
      </c>
      <c r="B43" s="200">
        <f t="shared" si="9"/>
        <v>2220.6999999999998</v>
      </c>
      <c r="C43" s="199">
        <f t="shared" si="0"/>
        <v>-7713.4000000000005</v>
      </c>
      <c r="D43" s="199">
        <f t="shared" si="1"/>
        <v>21261.9</v>
      </c>
      <c r="E43" s="199">
        <f t="shared" si="10"/>
        <v>13548.5</v>
      </c>
      <c r="F43" s="199">
        <f t="shared" si="2"/>
        <v>-10849</v>
      </c>
      <c r="G43" s="200">
        <f t="shared" si="11"/>
        <v>-2220.6999999999998</v>
      </c>
      <c r="H43" s="200">
        <f t="shared" si="3"/>
        <v>308057</v>
      </c>
      <c r="I43" s="201">
        <f t="shared" si="4"/>
        <v>7.2087308517579532E-3</v>
      </c>
      <c r="J43" s="201">
        <f t="shared" si="5"/>
        <v>-2.5038872676160583E-2</v>
      </c>
      <c r="K43" s="201">
        <f t="shared" si="6"/>
        <v>6.9019369791954097E-2</v>
      </c>
      <c r="L43" s="201">
        <f t="shared" si="7"/>
        <v>4.3980497115793507E-2</v>
      </c>
      <c r="M43" s="201">
        <f t="shared" si="8"/>
        <v>-3.5217508448111876E-2</v>
      </c>
      <c r="N43" s="202">
        <f t="shared" si="12"/>
        <v>8.7629886676816315E-3</v>
      </c>
      <c r="O43" s="201">
        <f t="shared" si="13"/>
        <v>-7.2087308517579532E-3</v>
      </c>
    </row>
    <row r="44" spans="1:15">
      <c r="A44" s="197">
        <v>1983</v>
      </c>
      <c r="B44" s="200">
        <f t="shared" si="9"/>
        <v>5646.4</v>
      </c>
      <c r="C44" s="199">
        <f t="shared" si="0"/>
        <v>-9661.1</v>
      </c>
      <c r="D44" s="199">
        <f t="shared" si="1"/>
        <v>27891.8</v>
      </c>
      <c r="E44" s="199">
        <f t="shared" si="10"/>
        <v>18230.699999999997</v>
      </c>
      <c r="F44" s="199">
        <f t="shared" si="2"/>
        <v>-10033.5</v>
      </c>
      <c r="G44" s="200">
        <f t="shared" si="11"/>
        <v>-5646.4</v>
      </c>
      <c r="H44" s="200">
        <f t="shared" si="3"/>
        <v>318921.7</v>
      </c>
      <c r="I44" s="201">
        <f t="shared" si="4"/>
        <v>1.7704659168692502E-2</v>
      </c>
      <c r="J44" s="201">
        <f t="shared" si="5"/>
        <v>-3.0293015495653008E-2</v>
      </c>
      <c r="K44" s="201">
        <f t="shared" si="6"/>
        <v>8.745657633205893E-2</v>
      </c>
      <c r="L44" s="201">
        <f t="shared" si="7"/>
        <v>5.7163560836405912E-2</v>
      </c>
      <c r="M44" s="201">
        <f t="shared" si="8"/>
        <v>-3.1460700228300553E-2</v>
      </c>
      <c r="N44" s="202">
        <f t="shared" si="12"/>
        <v>2.5702860608105359E-2</v>
      </c>
      <c r="O44" s="201">
        <f t="shared" si="13"/>
        <v>-1.7704659168692502E-2</v>
      </c>
    </row>
    <row r="45" spans="1:15">
      <c r="A45" s="197">
        <v>1984</v>
      </c>
      <c r="B45" s="200">
        <f t="shared" si="9"/>
        <v>8995.6</v>
      </c>
      <c r="C45" s="199">
        <f t="shared" si="0"/>
        <v>-13713.5</v>
      </c>
      <c r="D45" s="199">
        <f t="shared" si="1"/>
        <v>28990.1</v>
      </c>
      <c r="E45" s="199">
        <f t="shared" si="10"/>
        <v>15276.599999999999</v>
      </c>
      <c r="F45" s="199">
        <f t="shared" si="2"/>
        <v>-7435.9</v>
      </c>
      <c r="G45" s="200">
        <f t="shared" si="11"/>
        <v>-8995.6</v>
      </c>
      <c r="H45" s="200">
        <f t="shared" si="3"/>
        <v>334110.7</v>
      </c>
      <c r="I45" s="201">
        <f t="shared" si="4"/>
        <v>2.6924010515077788E-2</v>
      </c>
      <c r="J45" s="201">
        <f t="shared" si="5"/>
        <v>-4.1044779469798481E-2</v>
      </c>
      <c r="K45" s="201">
        <f t="shared" si="6"/>
        <v>8.6767948467379216E-2</v>
      </c>
      <c r="L45" s="201">
        <f t="shared" si="7"/>
        <v>4.5723168997580735E-2</v>
      </c>
      <c r="M45" s="201">
        <f t="shared" si="8"/>
        <v>-2.2255797255221099E-2</v>
      </c>
      <c r="N45" s="202">
        <f t="shared" si="12"/>
        <v>2.3467371742359636E-2</v>
      </c>
      <c r="O45" s="201">
        <f t="shared" si="13"/>
        <v>-2.6924010515077788E-2</v>
      </c>
    </row>
    <row r="46" spans="1:15">
      <c r="A46" s="197">
        <v>1985</v>
      </c>
      <c r="B46" s="200">
        <f t="shared" si="9"/>
        <v>12477.4</v>
      </c>
      <c r="C46" s="199">
        <f t="shared" si="0"/>
        <v>-19913.300000000003</v>
      </c>
      <c r="D46" s="199">
        <f t="shared" si="1"/>
        <v>35500.800000000003</v>
      </c>
      <c r="E46" s="199">
        <f t="shared" si="10"/>
        <v>15587.5</v>
      </c>
      <c r="F46" s="199">
        <f t="shared" si="2"/>
        <v>-4871.3</v>
      </c>
      <c r="G46" s="200">
        <f t="shared" si="11"/>
        <v>-12477.4</v>
      </c>
      <c r="H46" s="200">
        <f t="shared" si="3"/>
        <v>355096.2</v>
      </c>
      <c r="I46" s="201">
        <f t="shared" si="4"/>
        <v>3.5138083708020532E-2</v>
      </c>
      <c r="J46" s="201">
        <f t="shared" si="5"/>
        <v>-5.6078606304432441E-2</v>
      </c>
      <c r="K46" s="201">
        <f t="shared" si="6"/>
        <v>9.9975161660417658E-2</v>
      </c>
      <c r="L46" s="201">
        <f t="shared" si="7"/>
        <v>4.3896555355985224E-2</v>
      </c>
      <c r="M46" s="201">
        <f t="shared" si="8"/>
        <v>-1.3718254377264528E-2</v>
      </c>
      <c r="N46" s="202">
        <f t="shared" si="12"/>
        <v>3.0178300978720696E-2</v>
      </c>
      <c r="O46" s="201">
        <f t="shared" si="13"/>
        <v>-3.5138083708020532E-2</v>
      </c>
    </row>
    <row r="47" spans="1:15">
      <c r="A47" s="197">
        <v>1986</v>
      </c>
      <c r="B47" s="200">
        <f t="shared" si="9"/>
        <v>14802.5</v>
      </c>
      <c r="C47" s="199">
        <f t="shared" si="0"/>
        <v>-14608.4</v>
      </c>
      <c r="D47" s="199">
        <f t="shared" si="1"/>
        <v>31810.2</v>
      </c>
      <c r="E47" s="199">
        <f t="shared" si="10"/>
        <v>17201.800000000003</v>
      </c>
      <c r="F47" s="199">
        <f t="shared" si="2"/>
        <v>-3669.9</v>
      </c>
      <c r="G47" s="200">
        <f t="shared" si="11"/>
        <v>-14802.5</v>
      </c>
      <c r="H47" s="200">
        <f t="shared" si="3"/>
        <v>361807.1</v>
      </c>
      <c r="I47" s="201">
        <f t="shared" si="4"/>
        <v>4.0912685240284123E-2</v>
      </c>
      <c r="J47" s="201">
        <f t="shared" si="5"/>
        <v>-4.0376211522659453E-2</v>
      </c>
      <c r="K47" s="201">
        <f t="shared" si="6"/>
        <v>8.7920331027224186E-2</v>
      </c>
      <c r="L47" s="201">
        <f t="shared" si="7"/>
        <v>4.7544119504564733E-2</v>
      </c>
      <c r="M47" s="201">
        <f t="shared" si="8"/>
        <v>-1.0143250367391906E-2</v>
      </c>
      <c r="N47" s="202">
        <f t="shared" si="12"/>
        <v>3.7400869137172825E-2</v>
      </c>
      <c r="O47" s="201">
        <f t="shared" si="13"/>
        <v>-4.0912685240284123E-2</v>
      </c>
    </row>
    <row r="48" spans="1:15">
      <c r="A48" s="197">
        <v>1987</v>
      </c>
      <c r="B48" s="200">
        <f t="shared" si="9"/>
        <v>11202.9</v>
      </c>
      <c r="C48" s="199">
        <f t="shared" si="0"/>
        <v>-18461.899999999998</v>
      </c>
      <c r="D48" s="199">
        <f t="shared" si="1"/>
        <v>27488.3</v>
      </c>
      <c r="E48" s="199">
        <f t="shared" si="10"/>
        <v>9026.4000000000015</v>
      </c>
      <c r="F48" s="199">
        <f t="shared" si="2"/>
        <v>-818.3</v>
      </c>
      <c r="G48" s="200">
        <f t="shared" si="11"/>
        <v>-11202.9</v>
      </c>
      <c r="H48" s="200">
        <f t="shared" si="3"/>
        <v>383873</v>
      </c>
      <c r="I48" s="201">
        <f t="shared" si="4"/>
        <v>2.9183870707239112E-2</v>
      </c>
      <c r="J48" s="201">
        <f t="shared" si="5"/>
        <v>-4.80937705960044E-2</v>
      </c>
      <c r="K48" s="201">
        <f t="shared" si="6"/>
        <v>7.1607797370484505E-2</v>
      </c>
      <c r="L48" s="201">
        <f t="shared" si="7"/>
        <v>2.3514026774480105E-2</v>
      </c>
      <c r="M48" s="201">
        <f t="shared" si="8"/>
        <v>-2.1316945969109572E-3</v>
      </c>
      <c r="N48" s="202">
        <f t="shared" si="12"/>
        <v>2.1382332177569147E-2</v>
      </c>
      <c r="O48" s="201">
        <f t="shared" si="13"/>
        <v>-2.9183870707239112E-2</v>
      </c>
    </row>
    <row r="49" spans="1:15">
      <c r="A49" s="197">
        <v>1988</v>
      </c>
      <c r="B49" s="200">
        <f t="shared" si="9"/>
        <v>9872.6</v>
      </c>
      <c r="C49" s="199">
        <f t="shared" si="0"/>
        <v>-24099.8</v>
      </c>
      <c r="D49" s="199">
        <f t="shared" si="1"/>
        <v>29978.9</v>
      </c>
      <c r="E49" s="199">
        <f t="shared" si="10"/>
        <v>5879.1000000000022</v>
      </c>
      <c r="F49" s="199">
        <f t="shared" si="2"/>
        <v>4660.2</v>
      </c>
      <c r="G49" s="200">
        <f t="shared" si="11"/>
        <v>-9872.6</v>
      </c>
      <c r="H49" s="200">
        <f t="shared" si="3"/>
        <v>408445.5</v>
      </c>
      <c r="I49" s="201">
        <f t="shared" si="4"/>
        <v>2.4171156249732217E-2</v>
      </c>
      <c r="J49" s="201">
        <f t="shared" si="5"/>
        <v>-5.9003710409344698E-2</v>
      </c>
      <c r="K49" s="201">
        <f t="shared" si="6"/>
        <v>7.3397552427435245E-2</v>
      </c>
      <c r="L49" s="201">
        <f t="shared" si="7"/>
        <v>1.4393842018090547E-2</v>
      </c>
      <c r="M49" s="201">
        <f t="shared" si="8"/>
        <v>1.1409600546462135E-2</v>
      </c>
      <c r="N49" s="202">
        <f t="shared" si="12"/>
        <v>2.5803442564552682E-2</v>
      </c>
      <c r="O49" s="201">
        <f t="shared" si="13"/>
        <v>-2.4171156249732217E-2</v>
      </c>
    </row>
    <row r="50" spans="1:15">
      <c r="A50" s="197">
        <v>1989</v>
      </c>
      <c r="B50" s="200">
        <f t="shared" si="9"/>
        <v>8659.9</v>
      </c>
      <c r="C50" s="199">
        <f t="shared" si="0"/>
        <v>-38498.6</v>
      </c>
      <c r="D50" s="199">
        <f t="shared" si="1"/>
        <v>38359.599999999999</v>
      </c>
      <c r="E50" s="199">
        <f t="shared" si="10"/>
        <v>-139</v>
      </c>
      <c r="F50" s="199">
        <f t="shared" si="2"/>
        <v>6846.4</v>
      </c>
      <c r="G50" s="200">
        <f t="shared" si="11"/>
        <v>-8659.9</v>
      </c>
      <c r="H50" s="200">
        <f t="shared" si="3"/>
        <v>427115.2</v>
      </c>
      <c r="I50" s="201">
        <f t="shared" si="4"/>
        <v>2.0275326188344503E-2</v>
      </c>
      <c r="J50" s="201">
        <f t="shared" si="5"/>
        <v>-9.0136337924756588E-2</v>
      </c>
      <c r="K50" s="201">
        <f t="shared" si="6"/>
        <v>8.9810898792644228E-2</v>
      </c>
      <c r="L50" s="201">
        <f t="shared" si="7"/>
        <v>-3.2543913211236685E-4</v>
      </c>
      <c r="M50" s="201">
        <f t="shared" si="8"/>
        <v>1.6029399094202219E-2</v>
      </c>
      <c r="N50" s="202">
        <f t="shared" si="12"/>
        <v>1.5703959962089852E-2</v>
      </c>
      <c r="O50" s="201">
        <f t="shared" si="13"/>
        <v>-2.0275326188344503E-2</v>
      </c>
    </row>
    <row r="51" spans="1:15">
      <c r="A51" s="197">
        <v>1990</v>
      </c>
      <c r="B51" s="200">
        <f t="shared" si="9"/>
        <v>5434.1</v>
      </c>
      <c r="C51" s="199">
        <f t="shared" si="0"/>
        <v>-52542.9</v>
      </c>
      <c r="D51" s="199">
        <f t="shared" si="1"/>
        <v>43433.1</v>
      </c>
      <c r="E51" s="199">
        <f t="shared" si="10"/>
        <v>-9109.8000000000029</v>
      </c>
      <c r="F51" s="199">
        <f t="shared" si="2"/>
        <v>11499.4</v>
      </c>
      <c r="G51" s="200">
        <f t="shared" si="11"/>
        <v>-5434.1</v>
      </c>
      <c r="H51" s="200">
        <f t="shared" si="3"/>
        <v>453603.9</v>
      </c>
      <c r="I51" s="201">
        <f t="shared" si="4"/>
        <v>1.1979835270375761E-2</v>
      </c>
      <c r="J51" s="201">
        <f t="shared" si="5"/>
        <v>-0.1158343215303043</v>
      </c>
      <c r="K51" s="201">
        <f t="shared" si="6"/>
        <v>9.5751160869648605E-2</v>
      </c>
      <c r="L51" s="201">
        <f t="shared" si="7"/>
        <v>-2.0083160660655699E-2</v>
      </c>
      <c r="M51" s="201">
        <f t="shared" si="8"/>
        <v>2.5351192968138057E-2</v>
      </c>
      <c r="N51" s="202">
        <f t="shared" si="12"/>
        <v>5.2680323074823579E-3</v>
      </c>
      <c r="O51" s="201">
        <f t="shared" si="13"/>
        <v>-1.1979835270375761E-2</v>
      </c>
    </row>
    <row r="52" spans="1:15">
      <c r="A52" s="197">
        <v>1991</v>
      </c>
      <c r="B52" s="200">
        <f t="shared" si="9"/>
        <v>11140.8</v>
      </c>
      <c r="C52" s="199">
        <f t="shared" si="0"/>
        <v>-37484.9</v>
      </c>
      <c r="D52" s="199">
        <f t="shared" si="1"/>
        <v>42893.599999999999</v>
      </c>
      <c r="E52" s="199">
        <f t="shared" si="10"/>
        <v>5408.6999999999971</v>
      </c>
      <c r="F52" s="199">
        <f t="shared" si="2"/>
        <v>11136.6</v>
      </c>
      <c r="G52" s="200">
        <f t="shared" si="11"/>
        <v>-11140.8</v>
      </c>
      <c r="H52" s="200">
        <f t="shared" si="3"/>
        <v>464210.1</v>
      </c>
      <c r="I52" s="201">
        <f t="shared" si="4"/>
        <v>2.39994778226497E-2</v>
      </c>
      <c r="J52" s="201">
        <f t="shared" si="5"/>
        <v>-8.074985873853241E-2</v>
      </c>
      <c r="K52" s="201">
        <f t="shared" si="6"/>
        <v>9.2401263996625668E-2</v>
      </c>
      <c r="L52" s="201">
        <f t="shared" si="7"/>
        <v>1.1651405258093259E-2</v>
      </c>
      <c r="M52" s="201">
        <f t="shared" si="8"/>
        <v>2.3990430195293039E-2</v>
      </c>
      <c r="N52" s="202">
        <f t="shared" si="12"/>
        <v>3.5641835453386297E-2</v>
      </c>
      <c r="O52" s="201">
        <f t="shared" si="13"/>
        <v>-2.39994778226497E-2</v>
      </c>
    </row>
    <row r="53" spans="1:15">
      <c r="A53" s="197">
        <v>1992</v>
      </c>
      <c r="B53" s="200">
        <f t="shared" si="9"/>
        <v>14864.9</v>
      </c>
      <c r="C53" s="199">
        <f t="shared" si="0"/>
        <v>-19653.3</v>
      </c>
      <c r="D53" s="199">
        <f t="shared" si="1"/>
        <v>35929.300000000003</v>
      </c>
      <c r="E53" s="199">
        <f t="shared" si="10"/>
        <v>16276.000000000004</v>
      </c>
      <c r="F53" s="199">
        <f t="shared" si="2"/>
        <v>-4620.2</v>
      </c>
      <c r="G53" s="200">
        <f t="shared" si="11"/>
        <v>-14864.9</v>
      </c>
      <c r="H53" s="200">
        <f t="shared" si="3"/>
        <v>467518.6</v>
      </c>
      <c r="I53" s="201">
        <f t="shared" si="4"/>
        <v>3.1795312528742174E-2</v>
      </c>
      <c r="J53" s="201">
        <f t="shared" si="5"/>
        <v>-4.2037471878124205E-2</v>
      </c>
      <c r="K53" s="201">
        <f t="shared" si="6"/>
        <v>7.6851060043386515E-2</v>
      </c>
      <c r="L53" s="201">
        <f t="shared" si="7"/>
        <v>3.481358816526231E-2</v>
      </c>
      <c r="M53" s="201">
        <f t="shared" si="8"/>
        <v>-9.8823875670401139E-3</v>
      </c>
      <c r="N53" s="202">
        <f t="shared" si="12"/>
        <v>2.4931200598222195E-2</v>
      </c>
      <c r="O53" s="201">
        <f t="shared" si="13"/>
        <v>-3.1795312528742174E-2</v>
      </c>
    </row>
    <row r="54" spans="1:15">
      <c r="A54" s="197">
        <v>1993</v>
      </c>
      <c r="B54" s="200">
        <f t="shared" si="9"/>
        <v>14028.4</v>
      </c>
      <c r="C54" s="199">
        <f t="shared" si="0"/>
        <v>-6036.8999999999987</v>
      </c>
      <c r="D54" s="199">
        <f t="shared" si="1"/>
        <v>33335.4</v>
      </c>
      <c r="E54" s="199">
        <f t="shared" si="10"/>
        <v>27298.500000000004</v>
      </c>
      <c r="F54" s="199">
        <f t="shared" si="2"/>
        <v>-13933.9</v>
      </c>
      <c r="G54" s="200">
        <f t="shared" si="11"/>
        <v>-14028.4</v>
      </c>
      <c r="H54" s="200">
        <f t="shared" si="3"/>
        <v>465277.1</v>
      </c>
      <c r="I54" s="201">
        <f t="shared" si="4"/>
        <v>3.0150634965701084E-2</v>
      </c>
      <c r="J54" s="201">
        <f t="shared" si="5"/>
        <v>-1.2974848751421462E-2</v>
      </c>
      <c r="K54" s="201">
        <f t="shared" si="6"/>
        <v>7.1646337204216592E-2</v>
      </c>
      <c r="L54" s="201">
        <f t="shared" si="7"/>
        <v>5.8671488452795129E-2</v>
      </c>
      <c r="M54" s="201">
        <f t="shared" si="8"/>
        <v>-2.9947530192223088E-2</v>
      </c>
      <c r="N54" s="202">
        <f t="shared" si="12"/>
        <v>2.872395826057204E-2</v>
      </c>
      <c r="O54" s="201">
        <f t="shared" si="13"/>
        <v>-3.0150634965701084E-2</v>
      </c>
    </row>
    <row r="55" spans="1:15">
      <c r="A55" s="197">
        <v>1994</v>
      </c>
      <c r="B55" s="200">
        <f t="shared" si="9"/>
        <v>12238.8</v>
      </c>
      <c r="C55" s="199">
        <f t="shared" si="0"/>
        <v>5065.2</v>
      </c>
      <c r="D55" s="199">
        <f t="shared" si="1"/>
        <v>28015.3</v>
      </c>
      <c r="E55" s="199">
        <f t="shared" si="10"/>
        <v>33080.5</v>
      </c>
      <c r="F55" s="199">
        <f t="shared" si="2"/>
        <v>-20572.2</v>
      </c>
      <c r="G55" s="200">
        <f t="shared" si="11"/>
        <v>-12238.8</v>
      </c>
      <c r="H55" s="200">
        <f t="shared" si="3"/>
        <v>472248.5</v>
      </c>
      <c r="I55" s="201">
        <f t="shared" si="4"/>
        <v>2.5916016673425111E-2</v>
      </c>
      <c r="J55" s="201">
        <f t="shared" si="5"/>
        <v>1.0725709028191725E-2</v>
      </c>
      <c r="K55" s="201">
        <f t="shared" si="6"/>
        <v>5.9323216484541509E-2</v>
      </c>
      <c r="L55" s="201">
        <f t="shared" si="7"/>
        <v>7.0048925512733229E-2</v>
      </c>
      <c r="M55" s="201">
        <f t="shared" si="8"/>
        <v>-4.3562234713291841E-2</v>
      </c>
      <c r="N55" s="202">
        <f t="shared" si="12"/>
        <v>2.6486690799441388E-2</v>
      </c>
      <c r="O55" s="201">
        <f t="shared" si="13"/>
        <v>-2.5916016673425111E-2</v>
      </c>
    </row>
    <row r="56" spans="1:15">
      <c r="A56" s="197">
        <v>1995</v>
      </c>
      <c r="B56" s="200">
        <f t="shared" si="9"/>
        <v>9198.2999999999993</v>
      </c>
      <c r="C56" s="199">
        <f t="shared" si="0"/>
        <v>-4800.7000000000007</v>
      </c>
      <c r="D56" s="199">
        <f t="shared" si="1"/>
        <v>32089.8</v>
      </c>
      <c r="E56" s="199">
        <f t="shared" si="10"/>
        <v>27289.1</v>
      </c>
      <c r="F56" s="199">
        <f t="shared" si="2"/>
        <v>-24617.7</v>
      </c>
      <c r="G56" s="200">
        <f t="shared" si="11"/>
        <v>-9198.2999999999993</v>
      </c>
      <c r="H56" s="200">
        <f t="shared" si="3"/>
        <v>483022.6</v>
      </c>
      <c r="I56" s="201">
        <f t="shared" si="4"/>
        <v>1.9043208330210636E-2</v>
      </c>
      <c r="J56" s="201">
        <f t="shared" si="5"/>
        <v>-9.9388724254310268E-3</v>
      </c>
      <c r="K56" s="201">
        <f t="shared" si="6"/>
        <v>6.643540074522393E-2</v>
      </c>
      <c r="L56" s="201">
        <f t="shared" si="7"/>
        <v>5.6496528319792905E-2</v>
      </c>
      <c r="M56" s="201">
        <f t="shared" si="8"/>
        <v>-5.0965938239742825E-2</v>
      </c>
      <c r="N56" s="202">
        <f t="shared" si="12"/>
        <v>5.5305900800500796E-3</v>
      </c>
      <c r="O56" s="201">
        <f t="shared" si="13"/>
        <v>-1.9043208330210636E-2</v>
      </c>
    </row>
    <row r="57" spans="1:15">
      <c r="A57" s="197">
        <v>1996</v>
      </c>
      <c r="B57" s="200">
        <f t="shared" si="9"/>
        <v>6874.2</v>
      </c>
      <c r="C57" s="199">
        <f t="shared" si="0"/>
        <v>10810.900000000001</v>
      </c>
      <c r="D57" s="199">
        <f t="shared" si="1"/>
        <v>17084.2</v>
      </c>
      <c r="E57" s="199">
        <f t="shared" si="10"/>
        <v>27895.100000000002</v>
      </c>
      <c r="F57" s="199">
        <f t="shared" si="2"/>
        <v>-24601.3</v>
      </c>
      <c r="G57" s="200">
        <f t="shared" si="11"/>
        <v>-6874.2</v>
      </c>
      <c r="H57" s="200">
        <f t="shared" si="3"/>
        <v>496934.6</v>
      </c>
      <c r="I57" s="201">
        <f t="shared" si="4"/>
        <v>1.3833208635502539E-2</v>
      </c>
      <c r="J57" s="201">
        <f t="shared" si="5"/>
        <v>2.175517663692567E-2</v>
      </c>
      <c r="K57" s="201">
        <f t="shared" si="6"/>
        <v>3.4379171826634733E-2</v>
      </c>
      <c r="L57" s="201">
        <f t="shared" si="7"/>
        <v>5.6134348463560406E-2</v>
      </c>
      <c r="M57" s="201">
        <f t="shared" si="8"/>
        <v>-4.9506112071890346E-2</v>
      </c>
      <c r="N57" s="202">
        <f t="shared" si="12"/>
        <v>6.6282363916700601E-3</v>
      </c>
      <c r="O57" s="201">
        <f t="shared" si="13"/>
        <v>-1.3833208635502539E-2</v>
      </c>
    </row>
    <row r="58" spans="1:15">
      <c r="A58" s="197">
        <v>1997</v>
      </c>
      <c r="B58" s="200">
        <f t="shared" si="9"/>
        <v>12320</v>
      </c>
      <c r="C58" s="199">
        <f t="shared" si="0"/>
        <v>911.70000000000027</v>
      </c>
      <c r="D58" s="199">
        <f t="shared" si="1"/>
        <v>28526.9</v>
      </c>
      <c r="E58" s="199">
        <f t="shared" si="10"/>
        <v>29438.600000000002</v>
      </c>
      <c r="F58" s="199">
        <f t="shared" si="2"/>
        <v>-20481.3</v>
      </c>
      <c r="G58" s="200">
        <f t="shared" si="11"/>
        <v>-12320</v>
      </c>
      <c r="H58" s="200">
        <f t="shared" si="3"/>
        <v>496835.8</v>
      </c>
      <c r="I58" s="201">
        <f t="shared" si="4"/>
        <v>2.4796924859279465E-2</v>
      </c>
      <c r="J58" s="201">
        <f t="shared" si="5"/>
        <v>1.835012694334829E-3</v>
      </c>
      <c r="K58" s="201">
        <f t="shared" si="6"/>
        <v>5.7417158747417159E-2</v>
      </c>
      <c r="L58" s="201">
        <f t="shared" si="7"/>
        <v>5.9252171441751988E-2</v>
      </c>
      <c r="M58" s="201">
        <f t="shared" si="8"/>
        <v>-4.1223478662366919E-2</v>
      </c>
      <c r="N58" s="202">
        <f t="shared" si="12"/>
        <v>1.8028692779385069E-2</v>
      </c>
      <c r="O58" s="201">
        <f t="shared" si="13"/>
        <v>-2.4796924859279465E-2</v>
      </c>
    </row>
    <row r="59" spans="1:15">
      <c r="A59" s="197">
        <v>1998</v>
      </c>
      <c r="B59" s="200">
        <f t="shared" si="9"/>
        <v>13082.4</v>
      </c>
      <c r="C59" s="199">
        <f t="shared" si="0"/>
        <v>35486.300000000003</v>
      </c>
      <c r="D59" s="199">
        <f t="shared" si="1"/>
        <v>33591.1</v>
      </c>
      <c r="E59" s="199">
        <f t="shared" si="10"/>
        <v>69077.399999999994</v>
      </c>
      <c r="F59" s="199">
        <f t="shared" si="2"/>
        <v>-59691.1</v>
      </c>
      <c r="G59" s="200">
        <f t="shared" si="11"/>
        <v>-13082.4</v>
      </c>
      <c r="H59" s="200">
        <f t="shared" si="3"/>
        <v>489459.7</v>
      </c>
      <c r="I59" s="201">
        <f t="shared" si="4"/>
        <v>2.6728247494124644E-2</v>
      </c>
      <c r="J59" s="201">
        <f t="shared" si="5"/>
        <v>7.2500963817858755E-2</v>
      </c>
      <c r="K59" s="201">
        <f t="shared" si="6"/>
        <v>6.8628939216037604E-2</v>
      </c>
      <c r="L59" s="201">
        <f t="shared" si="7"/>
        <v>0.14112990303389633</v>
      </c>
      <c r="M59" s="201">
        <f t="shared" si="8"/>
        <v>-0.12195304332511951</v>
      </c>
      <c r="N59" s="202">
        <f t="shared" si="12"/>
        <v>1.9176859708776819E-2</v>
      </c>
      <c r="O59" s="201">
        <f t="shared" si="13"/>
        <v>-2.6728247494124644E-2</v>
      </c>
    </row>
    <row r="60" spans="1:15">
      <c r="A60" s="197">
        <v>1999</v>
      </c>
      <c r="B60" s="200">
        <f t="shared" si="9"/>
        <v>11674.3</v>
      </c>
      <c r="C60" s="199">
        <f t="shared" si="0"/>
        <v>15275.300000000001</v>
      </c>
      <c r="D60" s="199">
        <f t="shared" si="1"/>
        <v>30177.5</v>
      </c>
      <c r="E60" s="199">
        <f t="shared" si="10"/>
        <v>45452.800000000003</v>
      </c>
      <c r="F60" s="199">
        <f t="shared" si="2"/>
        <v>-39281.199999999997</v>
      </c>
      <c r="G60" s="200">
        <f t="shared" si="11"/>
        <v>-11674.3</v>
      </c>
      <c r="H60" s="200">
        <f t="shared" si="3"/>
        <v>493048.7</v>
      </c>
      <c r="I60" s="201">
        <f t="shared" si="4"/>
        <v>2.3677782742353846E-2</v>
      </c>
      <c r="J60" s="201">
        <f t="shared" si="5"/>
        <v>3.0981320912112739E-2</v>
      </c>
      <c r="K60" s="201">
        <f t="shared" si="6"/>
        <v>6.1205921443459842E-2</v>
      </c>
      <c r="L60" s="201">
        <f t="shared" si="7"/>
        <v>9.2187242355572588E-2</v>
      </c>
      <c r="M60" s="201">
        <f t="shared" si="8"/>
        <v>-7.9670020425974139E-2</v>
      </c>
      <c r="N60" s="202">
        <f t="shared" si="12"/>
        <v>1.2517221929598449E-2</v>
      </c>
      <c r="O60" s="201">
        <f t="shared" si="13"/>
        <v>-2.3677782742353846E-2</v>
      </c>
    </row>
    <row r="61" spans="1:15">
      <c r="A61" s="197">
        <v>2000</v>
      </c>
      <c r="B61" s="200">
        <f t="shared" si="9"/>
        <v>11748.4</v>
      </c>
      <c r="C61" s="199">
        <f t="shared" si="0"/>
        <v>17797.899999999998</v>
      </c>
      <c r="D61" s="199">
        <f t="shared" si="1"/>
        <v>27013.4</v>
      </c>
      <c r="E61" s="199">
        <f t="shared" si="10"/>
        <v>44811.3</v>
      </c>
      <c r="F61" s="199">
        <f t="shared" si="2"/>
        <v>-34479</v>
      </c>
      <c r="G61" s="200">
        <f t="shared" si="11"/>
        <v>-11748.4</v>
      </c>
      <c r="H61" s="200">
        <f t="shared" si="3"/>
        <v>505621.9</v>
      </c>
      <c r="I61" s="201">
        <f t="shared" si="4"/>
        <v>2.3235544188256085E-2</v>
      </c>
      <c r="J61" s="201">
        <f t="shared" si="5"/>
        <v>3.5200018037193401E-2</v>
      </c>
      <c r="K61" s="201">
        <f t="shared" si="6"/>
        <v>5.3426087754505885E-2</v>
      </c>
      <c r="L61" s="201">
        <f t="shared" si="7"/>
        <v>8.86261057916993E-2</v>
      </c>
      <c r="M61" s="201">
        <f t="shared" si="8"/>
        <v>-6.8191270987273289E-2</v>
      </c>
      <c r="N61" s="202">
        <f t="shared" si="12"/>
        <v>2.0434834804426011E-2</v>
      </c>
      <c r="O61" s="201">
        <f t="shared" si="13"/>
        <v>-2.3235544188256085E-2</v>
      </c>
    </row>
    <row r="62" spans="1:15">
      <c r="A62" s="197">
        <v>2001</v>
      </c>
      <c r="B62" s="200">
        <f t="shared" si="9"/>
        <v>11519.2</v>
      </c>
      <c r="C62" s="199">
        <f t="shared" si="0"/>
        <v>22332.400000000001</v>
      </c>
      <c r="D62" s="199">
        <f t="shared" si="1"/>
        <v>19896.900000000001</v>
      </c>
      <c r="E62" s="199">
        <f t="shared" si="10"/>
        <v>42229.3</v>
      </c>
      <c r="F62" s="199">
        <f t="shared" si="2"/>
        <v>-33510.199999999997</v>
      </c>
      <c r="G62" s="200">
        <f t="shared" si="11"/>
        <v>-11519.2</v>
      </c>
      <c r="H62" s="200">
        <f t="shared" si="3"/>
        <v>501617.5</v>
      </c>
      <c r="I62" s="201">
        <f t="shared" si="4"/>
        <v>2.2964111100589595E-2</v>
      </c>
      <c r="J62" s="201">
        <f t="shared" si="5"/>
        <v>4.452077529193061E-2</v>
      </c>
      <c r="K62" s="201">
        <f t="shared" si="6"/>
        <v>3.9665482165195595E-2</v>
      </c>
      <c r="L62" s="201">
        <f t="shared" si="7"/>
        <v>8.4186257457126198E-2</v>
      </c>
      <c r="M62" s="201">
        <f t="shared" si="8"/>
        <v>-6.6804288127906217E-2</v>
      </c>
      <c r="N62" s="202">
        <f t="shared" si="12"/>
        <v>1.7381969329219982E-2</v>
      </c>
      <c r="O62" s="201">
        <f t="shared" si="13"/>
        <v>-2.2964111100589595E-2</v>
      </c>
    </row>
    <row r="63" spans="1:15">
      <c r="A63" s="197">
        <v>2002</v>
      </c>
      <c r="B63" s="200">
        <f t="shared" si="9"/>
        <v>13024.2</v>
      </c>
      <c r="C63" s="199">
        <f t="shared" si="0"/>
        <v>38816.5</v>
      </c>
      <c r="D63" s="199">
        <f t="shared" si="1"/>
        <v>8933.1</v>
      </c>
      <c r="E63" s="199">
        <f t="shared" si="10"/>
        <v>47749.599999999999</v>
      </c>
      <c r="F63" s="199">
        <f t="shared" si="2"/>
        <v>-40847</v>
      </c>
      <c r="G63" s="200">
        <f t="shared" si="11"/>
        <v>-13024.2</v>
      </c>
      <c r="H63" s="200">
        <f t="shared" si="3"/>
        <v>507014.9</v>
      </c>
      <c r="I63" s="201">
        <f t="shared" si="4"/>
        <v>2.5688002463043987E-2</v>
      </c>
      <c r="J63" s="201">
        <f t="shared" si="5"/>
        <v>7.655889402855813E-2</v>
      </c>
      <c r="K63" s="201">
        <f t="shared" si="6"/>
        <v>1.7619008829918015E-2</v>
      </c>
      <c r="L63" s="201">
        <f t="shared" si="7"/>
        <v>9.4177902858476145E-2</v>
      </c>
      <c r="M63" s="201">
        <f t="shared" si="8"/>
        <v>-8.0563707299331835E-2</v>
      </c>
      <c r="N63" s="202">
        <f t="shared" si="12"/>
        <v>1.361419555914431E-2</v>
      </c>
      <c r="O63" s="201">
        <f t="shared" si="13"/>
        <v>-2.5688002463043987E-2</v>
      </c>
    </row>
    <row r="64" spans="1:15">
      <c r="A64" s="197">
        <v>2003</v>
      </c>
      <c r="B64" s="200">
        <f t="shared" si="9"/>
        <v>16737.5</v>
      </c>
      <c r="C64" s="199">
        <f t="shared" si="0"/>
        <v>36845.5</v>
      </c>
      <c r="D64" s="199">
        <f t="shared" si="1"/>
        <v>13740.6</v>
      </c>
      <c r="E64" s="199">
        <f t="shared" si="10"/>
        <v>50586.1</v>
      </c>
      <c r="F64" s="199">
        <f t="shared" si="2"/>
        <v>-37782.6</v>
      </c>
      <c r="G64" s="200">
        <f t="shared" si="11"/>
        <v>-16737.5</v>
      </c>
      <c r="H64" s="200">
        <f t="shared" si="3"/>
        <v>517712.9</v>
      </c>
      <c r="I64" s="201">
        <f t="shared" si="4"/>
        <v>3.2329694701445533E-2</v>
      </c>
      <c r="J64" s="201">
        <f t="shared" si="5"/>
        <v>7.116975451065638E-2</v>
      </c>
      <c r="K64" s="201">
        <f t="shared" si="6"/>
        <v>2.654096507929395E-2</v>
      </c>
      <c r="L64" s="201">
        <f t="shared" si="7"/>
        <v>9.7710719589950326E-2</v>
      </c>
      <c r="M64" s="201">
        <f t="shared" si="8"/>
        <v>-7.2979831099437537E-2</v>
      </c>
      <c r="N64" s="202">
        <f t="shared" si="12"/>
        <v>2.473088849051279E-2</v>
      </c>
      <c r="O64" s="201">
        <f t="shared" si="13"/>
        <v>-3.2329694701445533E-2</v>
      </c>
    </row>
    <row r="65" spans="1:15">
      <c r="A65" s="197">
        <v>2004</v>
      </c>
      <c r="B65" s="200">
        <f t="shared" si="9"/>
        <v>17801.099999999999</v>
      </c>
      <c r="C65" s="199">
        <f t="shared" si="0"/>
        <v>35307.599999999999</v>
      </c>
      <c r="D65" s="199">
        <f t="shared" si="1"/>
        <v>8949.6</v>
      </c>
      <c r="E65" s="199">
        <f t="shared" si="10"/>
        <v>44257.2</v>
      </c>
      <c r="F65" s="199">
        <f t="shared" si="2"/>
        <v>-27295.1</v>
      </c>
      <c r="G65" s="200">
        <f t="shared" si="11"/>
        <v>-17801.099999999999</v>
      </c>
      <c r="H65" s="200">
        <f t="shared" si="3"/>
        <v>527980.30000000005</v>
      </c>
      <c r="I65" s="201">
        <f t="shared" si="4"/>
        <v>3.3715462489793645E-2</v>
      </c>
      <c r="J65" s="201">
        <f t="shared" si="5"/>
        <v>6.6872949615733757E-2</v>
      </c>
      <c r="K65" s="201">
        <f t="shared" si="6"/>
        <v>1.6950632438369386E-2</v>
      </c>
      <c r="L65" s="201">
        <f t="shared" si="7"/>
        <v>8.3823582054103146E-2</v>
      </c>
      <c r="M65" s="201">
        <f t="shared" si="8"/>
        <v>-5.1697194005155107E-2</v>
      </c>
      <c r="N65" s="202">
        <f t="shared" si="12"/>
        <v>3.2126388048948039E-2</v>
      </c>
      <c r="O65" s="201">
        <f t="shared" si="13"/>
        <v>-3.3715462489793645E-2</v>
      </c>
    </row>
    <row r="66" spans="1:15">
      <c r="A66" s="197">
        <v>2005</v>
      </c>
      <c r="B66" s="200">
        <f t="shared" si="9"/>
        <v>18401.599999999999</v>
      </c>
      <c r="C66" s="199">
        <f t="shared" si="0"/>
        <v>33291</v>
      </c>
      <c r="D66" s="199">
        <f t="shared" si="1"/>
        <v>9632.9</v>
      </c>
      <c r="E66" s="199">
        <f t="shared" si="10"/>
        <v>42923.9</v>
      </c>
      <c r="F66" s="199">
        <f t="shared" si="2"/>
        <v>-30856.3</v>
      </c>
      <c r="G66" s="200">
        <f t="shared" si="11"/>
        <v>-18401.599999999999</v>
      </c>
      <c r="H66" s="200">
        <f t="shared" si="3"/>
        <v>540025.4</v>
      </c>
      <c r="I66" s="201">
        <f t="shared" si="4"/>
        <v>3.4075434229575124E-2</v>
      </c>
      <c r="J66" s="201">
        <f t="shared" si="5"/>
        <v>6.1647100303059817E-2</v>
      </c>
      <c r="K66" s="201">
        <f t="shared" si="6"/>
        <v>1.7837864663402869E-2</v>
      </c>
      <c r="L66" s="201">
        <f t="shared" si="7"/>
        <v>7.9484964966462693E-2</v>
      </c>
      <c r="M66" s="201">
        <f t="shared" si="8"/>
        <v>-5.7138608665444249E-2</v>
      </c>
      <c r="N66" s="202">
        <f t="shared" si="12"/>
        <v>2.2346356301018444E-2</v>
      </c>
      <c r="O66" s="201">
        <f t="shared" si="13"/>
        <v>-3.4075434229575124E-2</v>
      </c>
    </row>
    <row r="67" spans="1:15">
      <c r="A67" s="197">
        <v>2006</v>
      </c>
      <c r="B67" s="200">
        <f t="shared" si="9"/>
        <v>20645.3</v>
      </c>
      <c r="C67" s="199">
        <f t="shared" si="0"/>
        <v>5554.8</v>
      </c>
      <c r="D67" s="199">
        <f t="shared" si="1"/>
        <v>15941.4</v>
      </c>
      <c r="E67" s="199">
        <f t="shared" si="10"/>
        <v>21496.2</v>
      </c>
      <c r="F67" s="199">
        <f t="shared" si="2"/>
        <v>-5115.8999999999996</v>
      </c>
      <c r="G67" s="200">
        <f t="shared" si="11"/>
        <v>-20645.3</v>
      </c>
      <c r="H67" s="200">
        <f t="shared" si="3"/>
        <v>552470.80000000005</v>
      </c>
      <c r="I67" s="201">
        <f t="shared" si="4"/>
        <v>3.7369033802329456E-2</v>
      </c>
      <c r="J67" s="201">
        <f t="shared" si="5"/>
        <v>1.0054468037043768E-2</v>
      </c>
      <c r="K67" s="201">
        <f t="shared" si="6"/>
        <v>2.8854737662153362E-2</v>
      </c>
      <c r="L67" s="201">
        <f t="shared" si="7"/>
        <v>3.8909205699197133E-2</v>
      </c>
      <c r="M67" s="201">
        <f t="shared" si="8"/>
        <v>-9.2600369105480303E-3</v>
      </c>
      <c r="N67" s="202">
        <f t="shared" si="12"/>
        <v>2.9649168788649101E-2</v>
      </c>
      <c r="O67" s="201">
        <f t="shared" si="13"/>
        <v>-3.7369033802329456E-2</v>
      </c>
    </row>
    <row r="68" spans="1:15">
      <c r="A68" s="197">
        <v>2007</v>
      </c>
      <c r="B68" s="200">
        <f t="shared" si="9"/>
        <v>24158.7</v>
      </c>
      <c r="C68" s="199">
        <f t="shared" si="0"/>
        <v>21424.400000000001</v>
      </c>
      <c r="D68" s="199">
        <f t="shared" si="1"/>
        <v>11249.7</v>
      </c>
      <c r="E68" s="199">
        <f t="shared" si="10"/>
        <v>32674.100000000002</v>
      </c>
      <c r="F68" s="199">
        <f t="shared" si="2"/>
        <v>-15122.6</v>
      </c>
      <c r="G68" s="200">
        <f t="shared" si="11"/>
        <v>-24158.7</v>
      </c>
      <c r="H68" s="200">
        <f t="shared" si="3"/>
        <v>562520</v>
      </c>
      <c r="I68" s="201">
        <f t="shared" si="4"/>
        <v>4.294727298584939E-2</v>
      </c>
      <c r="J68" s="201">
        <f t="shared" si="5"/>
        <v>3.808646803669203E-2</v>
      </c>
      <c r="K68" s="201">
        <f t="shared" si="6"/>
        <v>1.9998755599800896E-2</v>
      </c>
      <c r="L68" s="201">
        <f t="shared" si="7"/>
        <v>5.8085223636492926E-2</v>
      </c>
      <c r="M68" s="201">
        <f t="shared" si="8"/>
        <v>-2.6883666358529474E-2</v>
      </c>
      <c r="N68" s="202">
        <f t="shared" si="12"/>
        <v>3.1201557277963452E-2</v>
      </c>
      <c r="O68" s="201">
        <f t="shared" si="13"/>
        <v>-4.294727298584939E-2</v>
      </c>
    </row>
    <row r="69" spans="1:15">
      <c r="A69" s="197">
        <v>2008</v>
      </c>
      <c r="B69" s="200">
        <f t="shared" si="9"/>
        <v>11842.1</v>
      </c>
      <c r="C69" s="199">
        <f t="shared" si="0"/>
        <v>4220</v>
      </c>
      <c r="D69" s="199">
        <f t="shared" si="1"/>
        <v>14220.8</v>
      </c>
      <c r="E69" s="199">
        <f t="shared" si="10"/>
        <v>18440.8</v>
      </c>
      <c r="F69" s="199">
        <f t="shared" si="2"/>
        <v>-15525.7</v>
      </c>
      <c r="G69" s="200">
        <f t="shared" si="11"/>
        <v>-11842.1</v>
      </c>
      <c r="H69" s="200">
        <f t="shared" si="3"/>
        <v>539561.30000000005</v>
      </c>
      <c r="I69" s="201">
        <f t="shared" si="4"/>
        <v>2.1947645244386502E-2</v>
      </c>
      <c r="J69" s="201">
        <f t="shared" si="5"/>
        <v>7.8211687902746165E-3</v>
      </c>
      <c r="K69" s="201">
        <f t="shared" si="6"/>
        <v>2.6356226808705512E-2</v>
      </c>
      <c r="L69" s="201">
        <f t="shared" si="7"/>
        <v>3.4177395598980129E-2</v>
      </c>
      <c r="M69" s="201">
        <f t="shared" si="8"/>
        <v>-2.8774673053830954E-2</v>
      </c>
      <c r="N69" s="202">
        <f t="shared" si="12"/>
        <v>5.4027225451491745E-3</v>
      </c>
      <c r="O69" s="201">
        <f t="shared" si="13"/>
        <v>-2.1947645244386502E-2</v>
      </c>
    </row>
    <row r="70" spans="1:15">
      <c r="A70" s="197">
        <v>2009</v>
      </c>
      <c r="B70" s="200">
        <f t="shared" si="9"/>
        <v>15293.2</v>
      </c>
      <c r="C70" s="199">
        <f t="shared" si="0"/>
        <v>22963.5</v>
      </c>
      <c r="D70" s="199">
        <f t="shared" si="1"/>
        <v>27156.5</v>
      </c>
      <c r="E70" s="199">
        <f t="shared" si="10"/>
        <v>50120</v>
      </c>
      <c r="F70" s="199">
        <f t="shared" si="2"/>
        <v>-44737.4</v>
      </c>
      <c r="G70" s="200">
        <f t="shared" si="11"/>
        <v>-15293.2</v>
      </c>
      <c r="H70" s="200">
        <f t="shared" si="3"/>
        <v>526442.30000000005</v>
      </c>
      <c r="I70" s="201">
        <f t="shared" si="4"/>
        <v>2.9050097228129273E-2</v>
      </c>
      <c r="J70" s="201">
        <f t="shared" si="5"/>
        <v>4.3620165020933917E-2</v>
      </c>
      <c r="K70" s="201">
        <f t="shared" si="6"/>
        <v>5.1584950525442194E-2</v>
      </c>
      <c r="L70" s="201">
        <f t="shared" si="7"/>
        <v>9.5205115546376104E-2</v>
      </c>
      <c r="M70" s="201">
        <f t="shared" si="8"/>
        <v>-8.4980633205196457E-2</v>
      </c>
      <c r="N70" s="202">
        <f t="shared" si="12"/>
        <v>1.0224482341179647E-2</v>
      </c>
      <c r="O70" s="201">
        <f t="shared" si="13"/>
        <v>-2.9050097228129273E-2</v>
      </c>
    </row>
    <row r="71" spans="1:15">
      <c r="A71" s="197">
        <v>2010</v>
      </c>
      <c r="C71" s="199"/>
      <c r="D71" s="199"/>
      <c r="E71" s="199"/>
      <c r="F71" s="199"/>
      <c r="H71" s="200">
        <f t="shared" si="3"/>
        <v>538457.5</v>
      </c>
      <c r="J71" s="201"/>
      <c r="K71" s="201"/>
      <c r="L71" s="201"/>
      <c r="M71" s="201"/>
      <c r="N71" s="202"/>
    </row>
  </sheetData>
  <phoneticPr fontId="4"/>
  <pageMargins left="0.59055118110236204" right="0.59055118110236204" top="0.59055118110236204" bottom="0.59055118110236204" header="0.511811023622047" footer="0.511811023622047"/>
  <pageSetup paperSize="9" scale="50" fitToWidth="0" orientation="landscape" r:id="rId1"/>
  <headerFooter alignWithMargins="0">
    <oddHeader>&amp;C&amp;"ＭＳ ゴシック,標準"&amp;10ファイル名：&amp;F　シート名：&amp;A</oddHeader>
    <oddFooter>&amp;C&amp;"ＭＳ ゴシック,標準"&amp;10&amp;P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topLeftCell="A28" workbookViewId="0">
      <selection activeCell="B89" sqref="B89"/>
    </sheetView>
  </sheetViews>
  <sheetFormatPr defaultRowHeight="13.5" customHeight="1" outlineLevelRow="1"/>
  <cols>
    <col min="1" max="38" width="9.625" style="170" customWidth="1"/>
    <col min="39" max="256" width="9" style="170"/>
    <col min="257" max="294" width="9.625" style="170" customWidth="1"/>
    <col min="295" max="512" width="9" style="170"/>
    <col min="513" max="550" width="9.625" style="170" customWidth="1"/>
    <col min="551" max="768" width="9" style="170"/>
    <col min="769" max="806" width="9.625" style="170" customWidth="1"/>
    <col min="807" max="1024" width="9" style="170"/>
    <col min="1025" max="1062" width="9.625" style="170" customWidth="1"/>
    <col min="1063" max="1280" width="9" style="170"/>
    <col min="1281" max="1318" width="9.625" style="170" customWidth="1"/>
    <col min="1319" max="1536" width="9" style="170"/>
    <col min="1537" max="1574" width="9.625" style="170" customWidth="1"/>
    <col min="1575" max="1792" width="9" style="170"/>
    <col min="1793" max="1830" width="9.625" style="170" customWidth="1"/>
    <col min="1831" max="2048" width="9" style="170"/>
    <col min="2049" max="2086" width="9.625" style="170" customWidth="1"/>
    <col min="2087" max="2304" width="9" style="170"/>
    <col min="2305" max="2342" width="9.625" style="170" customWidth="1"/>
    <col min="2343" max="2560" width="9" style="170"/>
    <col min="2561" max="2598" width="9.625" style="170" customWidth="1"/>
    <col min="2599" max="2816" width="9" style="170"/>
    <col min="2817" max="2854" width="9.625" style="170" customWidth="1"/>
    <col min="2855" max="3072" width="9" style="170"/>
    <col min="3073" max="3110" width="9.625" style="170" customWidth="1"/>
    <col min="3111" max="3328" width="9" style="170"/>
    <col min="3329" max="3366" width="9.625" style="170" customWidth="1"/>
    <col min="3367" max="3584" width="9" style="170"/>
    <col min="3585" max="3622" width="9.625" style="170" customWidth="1"/>
    <col min="3623" max="3840" width="9" style="170"/>
    <col min="3841" max="3878" width="9.625" style="170" customWidth="1"/>
    <col min="3879" max="4096" width="9" style="170"/>
    <col min="4097" max="4134" width="9.625" style="170" customWidth="1"/>
    <col min="4135" max="4352" width="9" style="170"/>
    <col min="4353" max="4390" width="9.625" style="170" customWidth="1"/>
    <col min="4391" max="4608" width="9" style="170"/>
    <col min="4609" max="4646" width="9.625" style="170" customWidth="1"/>
    <col min="4647" max="4864" width="9" style="170"/>
    <col min="4865" max="4902" width="9.625" style="170" customWidth="1"/>
    <col min="4903" max="5120" width="9" style="170"/>
    <col min="5121" max="5158" width="9.625" style="170" customWidth="1"/>
    <col min="5159" max="5376" width="9" style="170"/>
    <col min="5377" max="5414" width="9.625" style="170" customWidth="1"/>
    <col min="5415" max="5632" width="9" style="170"/>
    <col min="5633" max="5670" width="9.625" style="170" customWidth="1"/>
    <col min="5671" max="5888" width="9" style="170"/>
    <col min="5889" max="5926" width="9.625" style="170" customWidth="1"/>
    <col min="5927" max="6144" width="9" style="170"/>
    <col min="6145" max="6182" width="9.625" style="170" customWidth="1"/>
    <col min="6183" max="6400" width="9" style="170"/>
    <col min="6401" max="6438" width="9.625" style="170" customWidth="1"/>
    <col min="6439" max="6656" width="9" style="170"/>
    <col min="6657" max="6694" width="9.625" style="170" customWidth="1"/>
    <col min="6695" max="6912" width="9" style="170"/>
    <col min="6913" max="6950" width="9.625" style="170" customWidth="1"/>
    <col min="6951" max="7168" width="9" style="170"/>
    <col min="7169" max="7206" width="9.625" style="170" customWidth="1"/>
    <col min="7207" max="7424" width="9" style="170"/>
    <col min="7425" max="7462" width="9.625" style="170" customWidth="1"/>
    <col min="7463" max="7680" width="9" style="170"/>
    <col min="7681" max="7718" width="9.625" style="170" customWidth="1"/>
    <col min="7719" max="7936" width="9" style="170"/>
    <col min="7937" max="7974" width="9.625" style="170" customWidth="1"/>
    <col min="7975" max="8192" width="9" style="170"/>
    <col min="8193" max="8230" width="9.625" style="170" customWidth="1"/>
    <col min="8231" max="8448" width="9" style="170"/>
    <col min="8449" max="8486" width="9.625" style="170" customWidth="1"/>
    <col min="8487" max="8704" width="9" style="170"/>
    <col min="8705" max="8742" width="9.625" style="170" customWidth="1"/>
    <col min="8743" max="8960" width="9" style="170"/>
    <col min="8961" max="8998" width="9.625" style="170" customWidth="1"/>
    <col min="8999" max="9216" width="9" style="170"/>
    <col min="9217" max="9254" width="9.625" style="170" customWidth="1"/>
    <col min="9255" max="9472" width="9" style="170"/>
    <col min="9473" max="9510" width="9.625" style="170" customWidth="1"/>
    <col min="9511" max="9728" width="9" style="170"/>
    <col min="9729" max="9766" width="9.625" style="170" customWidth="1"/>
    <col min="9767" max="9984" width="9" style="170"/>
    <col min="9985" max="10022" width="9.625" style="170" customWidth="1"/>
    <col min="10023" max="10240" width="9" style="170"/>
    <col min="10241" max="10278" width="9.625" style="170" customWidth="1"/>
    <col min="10279" max="10496" width="9" style="170"/>
    <col min="10497" max="10534" width="9.625" style="170" customWidth="1"/>
    <col min="10535" max="10752" width="9" style="170"/>
    <col min="10753" max="10790" width="9.625" style="170" customWidth="1"/>
    <col min="10791" max="11008" width="9" style="170"/>
    <col min="11009" max="11046" width="9.625" style="170" customWidth="1"/>
    <col min="11047" max="11264" width="9" style="170"/>
    <col min="11265" max="11302" width="9.625" style="170" customWidth="1"/>
    <col min="11303" max="11520" width="9" style="170"/>
    <col min="11521" max="11558" width="9.625" style="170" customWidth="1"/>
    <col min="11559" max="11776" width="9" style="170"/>
    <col min="11777" max="11814" width="9.625" style="170" customWidth="1"/>
    <col min="11815" max="12032" width="9" style="170"/>
    <col min="12033" max="12070" width="9.625" style="170" customWidth="1"/>
    <col min="12071" max="12288" width="9" style="170"/>
    <col min="12289" max="12326" width="9.625" style="170" customWidth="1"/>
    <col min="12327" max="12544" width="9" style="170"/>
    <col min="12545" max="12582" width="9.625" style="170" customWidth="1"/>
    <col min="12583" max="12800" width="9" style="170"/>
    <col min="12801" max="12838" width="9.625" style="170" customWidth="1"/>
    <col min="12839" max="13056" width="9" style="170"/>
    <col min="13057" max="13094" width="9.625" style="170" customWidth="1"/>
    <col min="13095" max="13312" width="9" style="170"/>
    <col min="13313" max="13350" width="9.625" style="170" customWidth="1"/>
    <col min="13351" max="13568" width="9" style="170"/>
    <col min="13569" max="13606" width="9.625" style="170" customWidth="1"/>
    <col min="13607" max="13824" width="9" style="170"/>
    <col min="13825" max="13862" width="9.625" style="170" customWidth="1"/>
    <col min="13863" max="14080" width="9" style="170"/>
    <col min="14081" max="14118" width="9.625" style="170" customWidth="1"/>
    <col min="14119" max="14336" width="9" style="170"/>
    <col min="14337" max="14374" width="9.625" style="170" customWidth="1"/>
    <col min="14375" max="14592" width="9" style="170"/>
    <col min="14593" max="14630" width="9.625" style="170" customWidth="1"/>
    <col min="14631" max="14848" width="9" style="170"/>
    <col min="14849" max="14886" width="9.625" style="170" customWidth="1"/>
    <col min="14887" max="15104" width="9" style="170"/>
    <col min="15105" max="15142" width="9.625" style="170" customWidth="1"/>
    <col min="15143" max="15360" width="9" style="170"/>
    <col min="15361" max="15398" width="9.625" style="170" customWidth="1"/>
    <col min="15399" max="15616" width="9" style="170"/>
    <col min="15617" max="15654" width="9.625" style="170" customWidth="1"/>
    <col min="15655" max="15872" width="9" style="170"/>
    <col min="15873" max="15910" width="9.625" style="170" customWidth="1"/>
    <col min="15911" max="16128" width="9" style="170"/>
    <col min="16129" max="16166" width="9.625" style="170" customWidth="1"/>
    <col min="16167" max="16384" width="9" style="170"/>
  </cols>
  <sheetData>
    <row r="1" spans="1:33" ht="13.5" customHeight="1">
      <c r="A1" s="170" t="s">
        <v>270</v>
      </c>
      <c r="B1" s="171"/>
    </row>
    <row r="2" spans="1:33" ht="13.5" customHeight="1">
      <c r="A2" s="172"/>
      <c r="B2" s="171" t="s">
        <v>271</v>
      </c>
      <c r="C2" s="173"/>
      <c r="D2" s="171" t="s">
        <v>272</v>
      </c>
    </row>
    <row r="3" spans="1:33" ht="13.5" customHeight="1">
      <c r="A3" s="173"/>
      <c r="B3" s="171" t="s">
        <v>273</v>
      </c>
      <c r="D3" s="170" t="s">
        <v>274</v>
      </c>
    </row>
    <row r="4" spans="1:33" ht="13.5" customHeight="1" thickBot="1">
      <c r="A4" s="174"/>
      <c r="B4" s="174"/>
      <c r="C4" s="175"/>
      <c r="D4" s="176">
        <v>1980</v>
      </c>
      <c r="E4" s="175">
        <v>1981</v>
      </c>
      <c r="F4" s="176">
        <v>1982</v>
      </c>
      <c r="G4" s="175">
        <v>1983</v>
      </c>
      <c r="H4" s="176">
        <v>1984</v>
      </c>
      <c r="I4" s="175">
        <v>1985</v>
      </c>
      <c r="J4" s="176">
        <v>1986</v>
      </c>
      <c r="K4" s="175">
        <v>1987</v>
      </c>
      <c r="L4" s="176">
        <v>1988</v>
      </c>
      <c r="M4" s="175">
        <v>1989</v>
      </c>
      <c r="N4" s="176">
        <v>1990</v>
      </c>
      <c r="O4" s="175">
        <v>1991</v>
      </c>
      <c r="P4" s="176">
        <v>1992</v>
      </c>
      <c r="Q4" s="175">
        <v>1993</v>
      </c>
      <c r="R4" s="176">
        <v>1994</v>
      </c>
      <c r="S4" s="175">
        <v>1995</v>
      </c>
      <c r="T4" s="176">
        <v>1996</v>
      </c>
      <c r="U4" s="175">
        <v>1997</v>
      </c>
      <c r="V4" s="176">
        <v>1998</v>
      </c>
      <c r="W4" s="175">
        <v>1999</v>
      </c>
      <c r="X4" s="176">
        <v>2000</v>
      </c>
      <c r="Y4" s="175">
        <v>2001</v>
      </c>
      <c r="Z4" s="176">
        <v>2002</v>
      </c>
      <c r="AA4" s="175">
        <v>2003</v>
      </c>
      <c r="AB4" s="176">
        <v>2004</v>
      </c>
      <c r="AC4" s="175">
        <v>2005</v>
      </c>
      <c r="AD4" s="176">
        <v>2006</v>
      </c>
      <c r="AE4" s="175">
        <v>2007</v>
      </c>
      <c r="AF4" s="176">
        <v>2008</v>
      </c>
      <c r="AG4" s="175">
        <v>2009</v>
      </c>
    </row>
    <row r="5" spans="1:33" ht="13.5" customHeight="1" thickTop="1">
      <c r="A5" s="171" t="s">
        <v>305</v>
      </c>
      <c r="B5" s="171" t="s">
        <v>306</v>
      </c>
      <c r="C5" s="170" t="s">
        <v>305</v>
      </c>
      <c r="D5" s="177">
        <v>228762.7</v>
      </c>
      <c r="E5" s="170">
        <v>244384.7</v>
      </c>
      <c r="F5" s="170">
        <v>257113</v>
      </c>
      <c r="G5" s="170">
        <v>267761</v>
      </c>
      <c r="H5" s="170">
        <v>284561.40000000002</v>
      </c>
      <c r="I5" s="170">
        <v>304188.90000000002</v>
      </c>
      <c r="J5" s="170">
        <v>317501.7</v>
      </c>
      <c r="K5" s="170">
        <v>334174.7</v>
      </c>
      <c r="L5" s="170">
        <v>359151.6</v>
      </c>
      <c r="M5" s="170">
        <v>385563.6</v>
      </c>
      <c r="N5" s="170">
        <v>416271.6</v>
      </c>
      <c r="O5" s="170">
        <v>443379.3</v>
      </c>
      <c r="P5" s="170">
        <v>454172.5</v>
      </c>
      <c r="Q5" s="170">
        <v>455819.7</v>
      </c>
      <c r="R5" s="170">
        <v>458208.9</v>
      </c>
      <c r="S5" s="170">
        <v>463956.3</v>
      </c>
      <c r="T5" s="170">
        <v>472256.3</v>
      </c>
      <c r="U5" s="170">
        <v>481910.7</v>
      </c>
      <c r="V5" s="170">
        <v>470740.1</v>
      </c>
      <c r="W5" s="170">
        <v>464405.3</v>
      </c>
      <c r="X5" s="170">
        <v>468062.3</v>
      </c>
      <c r="Y5" s="170">
        <v>461336.2</v>
      </c>
      <c r="Z5" s="170">
        <v>456454.9</v>
      </c>
      <c r="AA5" s="170">
        <v>455639.6</v>
      </c>
      <c r="AB5" s="170">
        <v>460259</v>
      </c>
      <c r="AC5" s="170">
        <v>465355.6</v>
      </c>
      <c r="AD5" s="170">
        <v>467175.6</v>
      </c>
      <c r="AE5" s="170">
        <v>471953.2</v>
      </c>
      <c r="AF5" s="170">
        <v>458212.4</v>
      </c>
      <c r="AG5" s="170">
        <v>423164.9</v>
      </c>
    </row>
    <row r="6" spans="1:33" ht="13.5" customHeight="1">
      <c r="B6" s="170">
        <v>1</v>
      </c>
      <c r="C6" s="178" t="s">
        <v>275</v>
      </c>
      <c r="D6" s="177">
        <v>8777.7000000000007</v>
      </c>
      <c r="E6" s="170">
        <v>9029.5</v>
      </c>
      <c r="F6" s="170">
        <v>9202.7000000000007</v>
      </c>
      <c r="G6" s="170">
        <v>9493</v>
      </c>
      <c r="H6" s="170">
        <v>9942</v>
      </c>
      <c r="I6" s="170">
        <v>10201.299999999999</v>
      </c>
      <c r="J6" s="170">
        <v>10046.700000000001</v>
      </c>
      <c r="K6" s="170">
        <v>9907.2999999999993</v>
      </c>
      <c r="L6" s="170">
        <v>9969.4</v>
      </c>
      <c r="M6" s="170">
        <v>10408.200000000001</v>
      </c>
      <c r="N6" s="170">
        <v>10916.1</v>
      </c>
      <c r="O6" s="170">
        <v>10839.1</v>
      </c>
      <c r="P6" s="170">
        <v>10613.4</v>
      </c>
      <c r="Q6" s="170">
        <v>9778.7999999999993</v>
      </c>
      <c r="R6" s="170">
        <v>10232.700000000001</v>
      </c>
      <c r="S6" s="170">
        <v>9345.5</v>
      </c>
      <c r="T6" s="170">
        <v>9696.7000000000007</v>
      </c>
      <c r="U6" s="170">
        <v>9171.9</v>
      </c>
      <c r="V6" s="170">
        <v>9518.2000000000007</v>
      </c>
      <c r="W6" s="170">
        <v>9279.1</v>
      </c>
      <c r="X6" s="170">
        <v>8895.7999999999993</v>
      </c>
      <c r="Y6" s="170">
        <v>8463.2999999999993</v>
      </c>
      <c r="Z6" s="170">
        <v>8443</v>
      </c>
      <c r="AA6" s="170">
        <v>8281.6</v>
      </c>
      <c r="AB6" s="170">
        <v>8052.6</v>
      </c>
      <c r="AC6" s="170">
        <v>7628.3</v>
      </c>
      <c r="AD6" s="170">
        <v>7436.8</v>
      </c>
      <c r="AE6" s="170">
        <v>7325.8</v>
      </c>
      <c r="AF6" s="170">
        <v>7192.1</v>
      </c>
      <c r="AG6" s="170">
        <v>6659.2</v>
      </c>
    </row>
    <row r="7" spans="1:33" ht="13.5" customHeight="1">
      <c r="B7" s="170">
        <v>2</v>
      </c>
      <c r="C7" s="178" t="s">
        <v>276</v>
      </c>
      <c r="D7" s="177">
        <v>1363.1</v>
      </c>
      <c r="E7" s="170">
        <v>1276.2</v>
      </c>
      <c r="F7" s="170">
        <v>1187.9000000000001</v>
      </c>
      <c r="G7" s="170">
        <v>1071.3</v>
      </c>
      <c r="H7" s="170">
        <v>1007.9</v>
      </c>
      <c r="I7" s="170">
        <v>958</v>
      </c>
      <c r="J7" s="170">
        <v>959.9</v>
      </c>
      <c r="K7" s="170">
        <v>912.4</v>
      </c>
      <c r="L7" s="170">
        <v>963.1</v>
      </c>
      <c r="M7" s="170">
        <v>927.7</v>
      </c>
      <c r="N7" s="170">
        <v>1121.2</v>
      </c>
      <c r="O7" s="170">
        <v>1101.5</v>
      </c>
      <c r="P7" s="170">
        <v>1067.5999999999999</v>
      </c>
      <c r="Q7" s="170">
        <v>960.1</v>
      </c>
      <c r="R7" s="170">
        <v>863.8</v>
      </c>
      <c r="S7" s="170">
        <v>860.7</v>
      </c>
      <c r="T7" s="170">
        <v>862.7</v>
      </c>
      <c r="U7" s="170">
        <v>806.7</v>
      </c>
      <c r="V7" s="170">
        <v>737.7</v>
      </c>
      <c r="W7" s="170">
        <v>645.1</v>
      </c>
      <c r="X7" s="170">
        <v>626.5</v>
      </c>
      <c r="Y7" s="170">
        <v>630.79999999999995</v>
      </c>
      <c r="Z7" s="170">
        <v>570.4</v>
      </c>
      <c r="AA7" s="170">
        <v>562.1</v>
      </c>
      <c r="AB7" s="170">
        <v>481.2</v>
      </c>
      <c r="AC7" s="170">
        <v>488.2</v>
      </c>
      <c r="AD7" s="170">
        <v>434.9</v>
      </c>
      <c r="AE7" s="170">
        <v>348</v>
      </c>
      <c r="AF7" s="170">
        <v>311.2</v>
      </c>
      <c r="AG7" s="170">
        <v>300.3</v>
      </c>
    </row>
    <row r="8" spans="1:33" ht="13.5" customHeight="1">
      <c r="B8" s="170">
        <v>3</v>
      </c>
      <c r="C8" s="178" t="s">
        <v>277</v>
      </c>
      <c r="D8" s="177">
        <v>68092.600000000006</v>
      </c>
      <c r="E8" s="170">
        <v>72612.399999999994</v>
      </c>
      <c r="F8" s="170">
        <v>75946.3</v>
      </c>
      <c r="G8" s="170">
        <v>78847.3</v>
      </c>
      <c r="H8" s="170">
        <v>86050.7</v>
      </c>
      <c r="I8" s="170">
        <v>91304</v>
      </c>
      <c r="J8" s="170">
        <v>92684.7</v>
      </c>
      <c r="K8" s="170">
        <v>94978.6</v>
      </c>
      <c r="L8" s="170">
        <v>101665.5</v>
      </c>
      <c r="M8" s="170">
        <v>108722.6</v>
      </c>
      <c r="N8" s="170">
        <v>117315.5</v>
      </c>
      <c r="O8" s="170">
        <v>124507.6</v>
      </c>
      <c r="P8" s="170">
        <v>123193</v>
      </c>
      <c r="Q8" s="170">
        <v>117007.5</v>
      </c>
      <c r="R8" s="170">
        <v>112834</v>
      </c>
      <c r="S8" s="170">
        <v>114668.7</v>
      </c>
      <c r="T8" s="170">
        <v>117193</v>
      </c>
      <c r="U8" s="170">
        <v>118968.5</v>
      </c>
      <c r="V8" s="170">
        <v>113707.5</v>
      </c>
      <c r="W8" s="170">
        <v>110125.4</v>
      </c>
      <c r="X8" s="170">
        <v>111439.4</v>
      </c>
      <c r="Y8" s="170">
        <v>104083.8</v>
      </c>
      <c r="Z8" s="170">
        <v>101271.5</v>
      </c>
      <c r="AA8" s="170">
        <v>102756.6</v>
      </c>
      <c r="AB8" s="170">
        <v>105410.1</v>
      </c>
      <c r="AC8" s="170">
        <v>107876.5</v>
      </c>
      <c r="AD8" s="170">
        <v>107765.5</v>
      </c>
      <c r="AE8" s="170">
        <v>109089.60000000001</v>
      </c>
      <c r="AF8" s="170">
        <v>102981.8</v>
      </c>
      <c r="AG8" s="170">
        <v>84731.9</v>
      </c>
    </row>
    <row r="9" spans="1:33" ht="13.5" hidden="1" customHeight="1" outlineLevel="1">
      <c r="B9" s="180"/>
      <c r="C9" s="178" t="s">
        <v>278</v>
      </c>
      <c r="D9" s="177">
        <v>7708.3</v>
      </c>
      <c r="E9" s="170">
        <v>8567.4</v>
      </c>
      <c r="F9" s="170">
        <v>9465.7000000000007</v>
      </c>
      <c r="G9" s="170">
        <v>10312.799999999999</v>
      </c>
      <c r="H9" s="170">
        <v>10471.700000000001</v>
      </c>
      <c r="I9" s="170">
        <v>11068.5</v>
      </c>
      <c r="J9" s="170">
        <v>11575.9</v>
      </c>
      <c r="K9" s="170">
        <v>11710.2</v>
      </c>
      <c r="L9" s="170">
        <v>11619.5</v>
      </c>
      <c r="M9" s="170">
        <v>11642.7</v>
      </c>
      <c r="N9" s="170">
        <v>11750</v>
      </c>
      <c r="O9" s="170">
        <v>12201.7</v>
      </c>
      <c r="P9" s="170">
        <v>13083.8</v>
      </c>
      <c r="Q9" s="170">
        <v>13045</v>
      </c>
      <c r="R9" s="170">
        <v>12946.1</v>
      </c>
      <c r="S9" s="170">
        <v>12902.4</v>
      </c>
      <c r="T9" s="170">
        <v>12950.2</v>
      </c>
      <c r="U9" s="170">
        <v>13322.4</v>
      </c>
      <c r="V9" s="170">
        <v>13761.4</v>
      </c>
      <c r="W9" s="170">
        <v>14273</v>
      </c>
      <c r="X9" s="170">
        <v>14383.8</v>
      </c>
      <c r="Y9" s="170">
        <v>14272.7</v>
      </c>
      <c r="Z9" s="170">
        <v>14011.4</v>
      </c>
      <c r="AA9" s="170">
        <v>13780.9</v>
      </c>
      <c r="AB9" s="170">
        <v>13614.2</v>
      </c>
      <c r="AC9" s="170">
        <v>12951.6</v>
      </c>
      <c r="AD9" s="170">
        <v>12721.6</v>
      </c>
      <c r="AE9" s="170">
        <v>12768.2</v>
      </c>
      <c r="AF9" s="170">
        <v>12519.2</v>
      </c>
      <c r="AG9" s="170">
        <v>12437.9</v>
      </c>
    </row>
    <row r="10" spans="1:33" ht="13.5" hidden="1" customHeight="1" outlineLevel="1">
      <c r="B10" s="180"/>
      <c r="C10" s="178" t="s">
        <v>279</v>
      </c>
      <c r="D10" s="177">
        <v>1884.4</v>
      </c>
      <c r="E10" s="170">
        <v>1808.2</v>
      </c>
      <c r="F10" s="170">
        <v>1727.6</v>
      </c>
      <c r="G10" s="170">
        <v>1690.9</v>
      </c>
      <c r="H10" s="170">
        <v>1619.6</v>
      </c>
      <c r="I10" s="170">
        <v>1763.9</v>
      </c>
      <c r="J10" s="170">
        <v>1832.8</v>
      </c>
      <c r="K10" s="170">
        <v>1757</v>
      </c>
      <c r="L10" s="170">
        <v>1814.5</v>
      </c>
      <c r="M10" s="170">
        <v>1596.9</v>
      </c>
      <c r="N10" s="170">
        <v>1922.5</v>
      </c>
      <c r="O10" s="170">
        <v>1931.9</v>
      </c>
      <c r="P10" s="170">
        <v>2057.8000000000002</v>
      </c>
      <c r="Q10" s="170">
        <v>1978.1</v>
      </c>
      <c r="R10" s="170">
        <v>1721</v>
      </c>
      <c r="S10" s="170">
        <v>1553.8</v>
      </c>
      <c r="T10" s="170">
        <v>1437</v>
      </c>
      <c r="U10" s="170">
        <v>1422.4</v>
      </c>
      <c r="V10" s="170">
        <v>1249.2</v>
      </c>
      <c r="W10" s="170">
        <v>1107.5999999999999</v>
      </c>
      <c r="X10" s="170">
        <v>1072.2</v>
      </c>
      <c r="Y10" s="170">
        <v>955.2</v>
      </c>
      <c r="Z10" s="170">
        <v>881.5</v>
      </c>
      <c r="AA10" s="170">
        <v>824.1</v>
      </c>
      <c r="AB10" s="170">
        <v>810.8</v>
      </c>
      <c r="AC10" s="170">
        <v>750.7</v>
      </c>
      <c r="AD10" s="170">
        <v>730.5</v>
      </c>
      <c r="AE10" s="170">
        <v>725.1</v>
      </c>
      <c r="AF10" s="170">
        <v>784</v>
      </c>
      <c r="AG10" s="170">
        <v>636.79999999999995</v>
      </c>
    </row>
    <row r="11" spans="1:33" ht="13.5" hidden="1" customHeight="1" outlineLevel="1">
      <c r="B11" s="180"/>
      <c r="C11" s="178" t="s">
        <v>280</v>
      </c>
      <c r="D11" s="177">
        <v>2005.1</v>
      </c>
      <c r="E11" s="170">
        <v>2134.8000000000002</v>
      </c>
      <c r="F11" s="170">
        <v>2115.5</v>
      </c>
      <c r="G11" s="170">
        <v>2224.5</v>
      </c>
      <c r="H11" s="170">
        <v>2337.3000000000002</v>
      </c>
      <c r="I11" s="170">
        <v>2389.1</v>
      </c>
      <c r="J11" s="170">
        <v>2558.6</v>
      </c>
      <c r="K11" s="170">
        <v>2737.9</v>
      </c>
      <c r="L11" s="170">
        <v>2964.3</v>
      </c>
      <c r="M11" s="170">
        <v>3325.8</v>
      </c>
      <c r="N11" s="170">
        <v>3364.7</v>
      </c>
      <c r="O11" s="170">
        <v>3422.2</v>
      </c>
      <c r="P11" s="170">
        <v>3364.7</v>
      </c>
      <c r="Q11" s="170">
        <v>3396.3</v>
      </c>
      <c r="R11" s="170">
        <v>3233.5</v>
      </c>
      <c r="S11" s="170">
        <v>3399.1</v>
      </c>
      <c r="T11" s="170">
        <v>3444.3</v>
      </c>
      <c r="U11" s="170">
        <v>3358.3</v>
      </c>
      <c r="V11" s="170">
        <v>3227</v>
      </c>
      <c r="W11" s="170">
        <v>3082.3</v>
      </c>
      <c r="X11" s="170">
        <v>3237</v>
      </c>
      <c r="Y11" s="170">
        <v>3039.4</v>
      </c>
      <c r="Z11" s="170">
        <v>2775.6</v>
      </c>
      <c r="AA11" s="170">
        <v>2813.3</v>
      </c>
      <c r="AB11" s="170">
        <v>2822.1</v>
      </c>
      <c r="AC11" s="170">
        <v>2922.2</v>
      </c>
      <c r="AD11" s="170">
        <v>2564.1999999999998</v>
      </c>
      <c r="AE11" s="170">
        <v>2435.1</v>
      </c>
      <c r="AF11" s="170">
        <v>2474.3000000000002</v>
      </c>
      <c r="AG11" s="170">
        <v>2348.9</v>
      </c>
    </row>
    <row r="12" spans="1:33" ht="13.5" hidden="1" customHeight="1" outlineLevel="1">
      <c r="B12" s="180"/>
      <c r="C12" s="178" t="s">
        <v>281</v>
      </c>
      <c r="D12" s="177">
        <v>5281</v>
      </c>
      <c r="E12" s="170">
        <v>5523.8</v>
      </c>
      <c r="F12" s="170">
        <v>5860.4</v>
      </c>
      <c r="G12" s="170">
        <v>6321.8</v>
      </c>
      <c r="H12" s="170">
        <v>6876.6</v>
      </c>
      <c r="I12" s="170">
        <v>7050.4</v>
      </c>
      <c r="J12" s="170">
        <v>7684.5</v>
      </c>
      <c r="K12" s="170">
        <v>8091.6</v>
      </c>
      <c r="L12" s="170">
        <v>8467.6</v>
      </c>
      <c r="M12" s="170">
        <v>9316.2999999999993</v>
      </c>
      <c r="N12" s="170">
        <v>9380.7000000000007</v>
      </c>
      <c r="O12" s="170">
        <v>9647.9</v>
      </c>
      <c r="P12" s="170">
        <v>10061.299999999999</v>
      </c>
      <c r="Q12" s="170">
        <v>9743.2999999999993</v>
      </c>
      <c r="R12" s="170">
        <v>9514.2000000000007</v>
      </c>
      <c r="S12" s="170">
        <v>9779</v>
      </c>
      <c r="T12" s="170">
        <v>9743.5</v>
      </c>
      <c r="U12" s="170">
        <v>9877.7000000000007</v>
      </c>
      <c r="V12" s="170">
        <v>9278.4</v>
      </c>
      <c r="W12" s="170">
        <v>9604.9</v>
      </c>
      <c r="X12" s="170">
        <v>9148.1</v>
      </c>
      <c r="Y12" s="170">
        <v>8862.4</v>
      </c>
      <c r="Z12" s="170">
        <v>8887.4</v>
      </c>
      <c r="AA12" s="170">
        <v>9055.7000000000007</v>
      </c>
      <c r="AB12" s="170">
        <v>8880.7000000000007</v>
      </c>
      <c r="AC12" s="170">
        <v>8561.7000000000007</v>
      </c>
      <c r="AD12" s="170">
        <v>7886</v>
      </c>
      <c r="AE12" s="170">
        <v>7253.2</v>
      </c>
      <c r="AF12" s="170">
        <v>6221</v>
      </c>
      <c r="AG12" s="170">
        <v>6732.8</v>
      </c>
    </row>
    <row r="13" spans="1:33" ht="13.5" hidden="1" customHeight="1" outlineLevel="1">
      <c r="B13" s="180"/>
      <c r="C13" s="178" t="s">
        <v>282</v>
      </c>
      <c r="D13" s="177">
        <v>2561.3000000000002</v>
      </c>
      <c r="E13" s="170">
        <v>3166.6</v>
      </c>
      <c r="F13" s="170">
        <v>3567.4</v>
      </c>
      <c r="G13" s="170">
        <v>3837.5</v>
      </c>
      <c r="H13" s="170">
        <v>3841.3</v>
      </c>
      <c r="I13" s="170">
        <v>3923.5</v>
      </c>
      <c r="J13" s="170">
        <v>4133.8</v>
      </c>
      <c r="K13" s="170">
        <v>3996.2</v>
      </c>
      <c r="L13" s="170">
        <v>3867.2</v>
      </c>
      <c r="M13" s="170">
        <v>4074.3</v>
      </c>
      <c r="N13" s="170">
        <v>4140.6000000000004</v>
      </c>
      <c r="O13" s="170">
        <v>4971.3</v>
      </c>
      <c r="P13" s="170">
        <v>5268.5</v>
      </c>
      <c r="Q13" s="170">
        <v>5324.3</v>
      </c>
      <c r="R13" s="170">
        <v>5657</v>
      </c>
      <c r="S13" s="170">
        <v>5385.8</v>
      </c>
      <c r="T13" s="170">
        <v>5980.1</v>
      </c>
      <c r="U13" s="170">
        <v>6294.3</v>
      </c>
      <c r="V13" s="170">
        <v>5885.8</v>
      </c>
      <c r="W13" s="170">
        <v>5634.8</v>
      </c>
      <c r="X13" s="170">
        <v>5612.6</v>
      </c>
      <c r="Y13" s="170">
        <v>5646.2</v>
      </c>
      <c r="Z13" s="170">
        <v>6054.9</v>
      </c>
      <c r="AA13" s="170">
        <v>5827.4</v>
      </c>
      <c r="AB13" s="170">
        <v>6050.9</v>
      </c>
      <c r="AC13" s="170">
        <v>6404.3</v>
      </c>
      <c r="AD13" s="170">
        <v>6590.9</v>
      </c>
      <c r="AE13" s="170">
        <v>6856.9</v>
      </c>
      <c r="AF13" s="170">
        <v>7367.5</v>
      </c>
      <c r="AG13" s="170">
        <v>5888.7</v>
      </c>
    </row>
    <row r="14" spans="1:33" ht="13.5" hidden="1" customHeight="1" outlineLevel="1">
      <c r="B14" s="180"/>
      <c r="C14" s="178" t="s">
        <v>283</v>
      </c>
      <c r="D14" s="177">
        <v>2729.3</v>
      </c>
      <c r="E14" s="170">
        <v>2962.9</v>
      </c>
      <c r="F14" s="170">
        <v>2984.9</v>
      </c>
      <c r="G14" s="170">
        <v>3203.3</v>
      </c>
      <c r="H14" s="170">
        <v>3314.9</v>
      </c>
      <c r="I14" s="170">
        <v>3445.8</v>
      </c>
      <c r="J14" s="170">
        <v>3525.1</v>
      </c>
      <c r="K14" s="170">
        <v>3720.1</v>
      </c>
      <c r="L14" s="170">
        <v>4046.3</v>
      </c>
      <c r="M14" s="170">
        <v>4257.8999999999996</v>
      </c>
      <c r="N14" s="170">
        <v>4379.7</v>
      </c>
      <c r="O14" s="170">
        <v>4536.8999999999996</v>
      </c>
      <c r="P14" s="170">
        <v>4651.8999999999996</v>
      </c>
      <c r="Q14" s="170">
        <v>4457.8</v>
      </c>
      <c r="R14" s="170">
        <v>4480.8999999999996</v>
      </c>
      <c r="S14" s="170">
        <v>4420</v>
      </c>
      <c r="T14" s="170">
        <v>4474.3</v>
      </c>
      <c r="U14" s="170">
        <v>4422</v>
      </c>
      <c r="V14" s="170">
        <v>4039.1</v>
      </c>
      <c r="W14" s="170">
        <v>3774.6</v>
      </c>
      <c r="X14" s="170">
        <v>3806.6</v>
      </c>
      <c r="Y14" s="170">
        <v>3644.5</v>
      </c>
      <c r="Z14" s="170">
        <v>3329.6</v>
      </c>
      <c r="AA14" s="170">
        <v>3278.7</v>
      </c>
      <c r="AB14" s="170">
        <v>3312.6</v>
      </c>
      <c r="AC14" s="170">
        <v>3259.9</v>
      </c>
      <c r="AD14" s="170">
        <v>3372.2</v>
      </c>
      <c r="AE14" s="170">
        <v>3549.8</v>
      </c>
      <c r="AF14" s="170">
        <v>3258.5</v>
      </c>
      <c r="AG14" s="170">
        <v>2390.4</v>
      </c>
    </row>
    <row r="15" spans="1:33" ht="13.5" hidden="1" customHeight="1" outlineLevel="1">
      <c r="B15" s="180"/>
      <c r="C15" s="178" t="s">
        <v>284</v>
      </c>
      <c r="D15" s="177">
        <v>8973</v>
      </c>
      <c r="E15" s="170">
        <v>7557.6</v>
      </c>
      <c r="F15" s="170">
        <v>7159.8</v>
      </c>
      <c r="G15" s="170">
        <v>6024.4</v>
      </c>
      <c r="H15" s="170">
        <v>7889.6</v>
      </c>
      <c r="I15" s="170">
        <v>7856.4</v>
      </c>
      <c r="J15" s="170">
        <v>6993.5</v>
      </c>
      <c r="K15" s="170">
        <v>7481.1</v>
      </c>
      <c r="L15" s="170">
        <v>8765.7999999999993</v>
      </c>
      <c r="M15" s="170">
        <v>9477.7999999999993</v>
      </c>
      <c r="N15" s="170">
        <v>9462.5</v>
      </c>
      <c r="O15" s="170">
        <v>9786.4</v>
      </c>
      <c r="P15" s="170">
        <v>9417.1</v>
      </c>
      <c r="Q15" s="170">
        <v>8375.5</v>
      </c>
      <c r="R15" s="170">
        <v>7792.7</v>
      </c>
      <c r="S15" s="170">
        <v>8180.7</v>
      </c>
      <c r="T15" s="170">
        <v>8071.5</v>
      </c>
      <c r="U15" s="170">
        <v>8390.4</v>
      </c>
      <c r="V15" s="170">
        <v>7012.6</v>
      </c>
      <c r="W15" s="170">
        <v>6606.2</v>
      </c>
      <c r="X15" s="170">
        <v>7278.2</v>
      </c>
      <c r="Y15" s="170">
        <v>6785.3</v>
      </c>
      <c r="Z15" s="170">
        <v>6265.4</v>
      </c>
      <c r="AA15" s="170">
        <v>6898.7</v>
      </c>
      <c r="AB15" s="170">
        <v>7662.5</v>
      </c>
      <c r="AC15" s="170">
        <v>9328.6</v>
      </c>
      <c r="AD15" s="170">
        <v>9081.4</v>
      </c>
      <c r="AE15" s="170">
        <v>8675.2999999999993</v>
      </c>
      <c r="AF15" s="170">
        <v>7565.7</v>
      </c>
      <c r="AG15" s="170">
        <v>5562</v>
      </c>
    </row>
    <row r="16" spans="1:33" ht="13.5" hidden="1" customHeight="1" outlineLevel="1">
      <c r="B16" s="180"/>
      <c r="C16" s="178" t="s">
        <v>285</v>
      </c>
      <c r="D16" s="177">
        <v>3208.3</v>
      </c>
      <c r="E16" s="170">
        <v>3596.5</v>
      </c>
      <c r="F16" s="170">
        <v>3751.6</v>
      </c>
      <c r="G16" s="170">
        <v>3788.2</v>
      </c>
      <c r="H16" s="170">
        <v>3992.5</v>
      </c>
      <c r="I16" s="170">
        <v>4642.7</v>
      </c>
      <c r="J16" s="170">
        <v>5008.1000000000004</v>
      </c>
      <c r="K16" s="170">
        <v>5003</v>
      </c>
      <c r="L16" s="170">
        <v>5492.8</v>
      </c>
      <c r="M16" s="170">
        <v>5977.5</v>
      </c>
      <c r="N16" s="170">
        <v>7154.8</v>
      </c>
      <c r="O16" s="170">
        <v>7799.1</v>
      </c>
      <c r="P16" s="170">
        <v>7815.7</v>
      </c>
      <c r="Q16" s="170">
        <v>7551.9</v>
      </c>
      <c r="R16" s="170">
        <v>6711.8</v>
      </c>
      <c r="S16" s="170">
        <v>6725.9</v>
      </c>
      <c r="T16" s="170">
        <v>6963.4</v>
      </c>
      <c r="U16" s="170">
        <v>7002</v>
      </c>
      <c r="V16" s="170">
        <v>6490.9</v>
      </c>
      <c r="W16" s="170">
        <v>6051.5</v>
      </c>
      <c r="X16" s="170">
        <v>6023.7</v>
      </c>
      <c r="Y16" s="170">
        <v>5697.4</v>
      </c>
      <c r="Z16" s="170">
        <v>5164.3999999999996</v>
      </c>
      <c r="AA16" s="170">
        <v>5061.7</v>
      </c>
      <c r="AB16" s="170">
        <v>4784.1000000000004</v>
      </c>
      <c r="AC16" s="170">
        <v>5033.5</v>
      </c>
      <c r="AD16" s="170">
        <v>4892.3999999999996</v>
      </c>
      <c r="AE16" s="170">
        <v>4714.5</v>
      </c>
      <c r="AF16" s="170">
        <v>4750.8999999999996</v>
      </c>
      <c r="AG16" s="170">
        <v>4265.2</v>
      </c>
    </row>
    <row r="17" spans="1:33" ht="13.5" hidden="1" customHeight="1" outlineLevel="1">
      <c r="B17" s="180"/>
      <c r="C17" s="178" t="s">
        <v>286</v>
      </c>
      <c r="D17" s="177">
        <v>6126.5</v>
      </c>
      <c r="E17" s="170">
        <v>7179</v>
      </c>
      <c r="F17" s="170">
        <v>7734.5</v>
      </c>
      <c r="G17" s="170">
        <v>7658.9</v>
      </c>
      <c r="H17" s="170">
        <v>8473</v>
      </c>
      <c r="I17" s="170">
        <v>9117.5</v>
      </c>
      <c r="J17" s="170">
        <v>8575</v>
      </c>
      <c r="K17" s="170">
        <v>8044.7</v>
      </c>
      <c r="L17" s="170">
        <v>9474</v>
      </c>
      <c r="M17" s="170">
        <v>10589.4</v>
      </c>
      <c r="N17" s="170">
        <v>13113.5</v>
      </c>
      <c r="O17" s="170">
        <v>14276.2</v>
      </c>
      <c r="P17" s="170">
        <v>13435.7</v>
      </c>
      <c r="Q17" s="170">
        <v>11565.7</v>
      </c>
      <c r="R17" s="170">
        <v>10599.6</v>
      </c>
      <c r="S17" s="170">
        <v>11354</v>
      </c>
      <c r="T17" s="170">
        <v>12178.2</v>
      </c>
      <c r="U17" s="170">
        <v>12760.2</v>
      </c>
      <c r="V17" s="170">
        <v>11950.2</v>
      </c>
      <c r="W17" s="170">
        <v>10983.2</v>
      </c>
      <c r="X17" s="170">
        <v>11481.4</v>
      </c>
      <c r="Y17" s="170">
        <v>10874.5</v>
      </c>
      <c r="Z17" s="170">
        <v>9733.4</v>
      </c>
      <c r="AA17" s="170">
        <v>10309.6</v>
      </c>
      <c r="AB17" s="170">
        <v>11236.5</v>
      </c>
      <c r="AC17" s="170">
        <v>12127.6</v>
      </c>
      <c r="AD17" s="170">
        <v>12679.4</v>
      </c>
      <c r="AE17" s="170">
        <v>13398.9</v>
      </c>
      <c r="AF17" s="170">
        <v>13153.9</v>
      </c>
      <c r="AG17" s="170">
        <v>8623.5</v>
      </c>
    </row>
    <row r="18" spans="1:33" ht="13.5" hidden="1" customHeight="1" outlineLevel="1">
      <c r="B18" s="180"/>
      <c r="C18" s="178" t="s">
        <v>287</v>
      </c>
      <c r="D18" s="177">
        <v>7306.5</v>
      </c>
      <c r="E18" s="170">
        <v>8323.9</v>
      </c>
      <c r="F18" s="170">
        <v>9160.7999999999993</v>
      </c>
      <c r="G18" s="170">
        <v>10282.1</v>
      </c>
      <c r="H18" s="170">
        <v>12639.6</v>
      </c>
      <c r="I18" s="170">
        <v>13246</v>
      </c>
      <c r="J18" s="170">
        <v>13584.9</v>
      </c>
      <c r="K18" s="170">
        <v>13903</v>
      </c>
      <c r="L18" s="170">
        <v>15351.9</v>
      </c>
      <c r="M18" s="170">
        <v>17008.8</v>
      </c>
      <c r="N18" s="170">
        <v>19416.599999999999</v>
      </c>
      <c r="O18" s="170">
        <v>20847</v>
      </c>
      <c r="P18" s="170">
        <v>19417</v>
      </c>
      <c r="Q18" s="170">
        <v>18269</v>
      </c>
      <c r="R18" s="170">
        <v>18429.3</v>
      </c>
      <c r="S18" s="170">
        <v>19458.400000000001</v>
      </c>
      <c r="T18" s="170">
        <v>19957.2</v>
      </c>
      <c r="U18" s="170">
        <v>20448.7</v>
      </c>
      <c r="V18" s="170">
        <v>19061.900000000001</v>
      </c>
      <c r="W18" s="170">
        <v>18700.099999999999</v>
      </c>
      <c r="X18" s="170">
        <v>20070</v>
      </c>
      <c r="Y18" s="170">
        <v>15784.7</v>
      </c>
      <c r="Z18" s="170">
        <v>14610.5</v>
      </c>
      <c r="AA18" s="170">
        <v>15964.9</v>
      </c>
      <c r="AB18" s="170">
        <v>16747.5</v>
      </c>
      <c r="AC18" s="170">
        <v>16531.5</v>
      </c>
      <c r="AD18" s="170">
        <v>16768.900000000001</v>
      </c>
      <c r="AE18" s="170">
        <v>17373.599999999999</v>
      </c>
      <c r="AF18" s="170">
        <v>15477.8</v>
      </c>
      <c r="AG18" s="170">
        <v>11973</v>
      </c>
    </row>
    <row r="19" spans="1:33" ht="13.5" hidden="1" customHeight="1" outlineLevel="1">
      <c r="B19" s="180"/>
      <c r="C19" s="178" t="s">
        <v>288</v>
      </c>
      <c r="D19" s="177">
        <v>7243.2</v>
      </c>
      <c r="E19" s="170">
        <v>7702.1</v>
      </c>
      <c r="F19" s="170">
        <v>7665</v>
      </c>
      <c r="G19" s="170">
        <v>8000.3</v>
      </c>
      <c r="H19" s="170">
        <v>8590.2999999999993</v>
      </c>
      <c r="I19" s="170">
        <v>10214.1</v>
      </c>
      <c r="J19" s="170">
        <v>9537.9</v>
      </c>
      <c r="K19" s="170">
        <v>10123.799999999999</v>
      </c>
      <c r="L19" s="170">
        <v>10534.1</v>
      </c>
      <c r="M19" s="170">
        <v>11268.7</v>
      </c>
      <c r="N19" s="170">
        <v>11358.7</v>
      </c>
      <c r="O19" s="170">
        <v>11673.8</v>
      </c>
      <c r="P19" s="170">
        <v>11756.3</v>
      </c>
      <c r="Q19" s="170">
        <v>11347</v>
      </c>
      <c r="R19" s="170">
        <v>10686.8</v>
      </c>
      <c r="S19" s="170">
        <v>10918.1</v>
      </c>
      <c r="T19" s="170">
        <v>11407.7</v>
      </c>
      <c r="U19" s="170">
        <v>11165</v>
      </c>
      <c r="V19" s="170">
        <v>11898.9</v>
      </c>
      <c r="W19" s="170">
        <v>11610.7</v>
      </c>
      <c r="X19" s="170">
        <v>10928.2</v>
      </c>
      <c r="Y19" s="170">
        <v>11355.2</v>
      </c>
      <c r="Z19" s="170">
        <v>13284.2</v>
      </c>
      <c r="AA19" s="170">
        <v>12856.3</v>
      </c>
      <c r="AB19" s="170">
        <v>13037.1</v>
      </c>
      <c r="AC19" s="170">
        <v>13834</v>
      </c>
      <c r="AD19" s="170">
        <v>14897.6</v>
      </c>
      <c r="AE19" s="170">
        <v>15801.1</v>
      </c>
      <c r="AF19" s="170">
        <v>14655.2</v>
      </c>
      <c r="AG19" s="170">
        <v>11040.6</v>
      </c>
    </row>
    <row r="20" spans="1:33" ht="13.5" hidden="1" customHeight="1" outlineLevel="1">
      <c r="B20" s="180"/>
      <c r="C20" s="178" t="s">
        <v>289</v>
      </c>
      <c r="D20" s="177">
        <v>1394.1</v>
      </c>
      <c r="E20" s="170">
        <v>1523.2</v>
      </c>
      <c r="F20" s="170">
        <v>1449</v>
      </c>
      <c r="G20" s="170">
        <v>1539.7</v>
      </c>
      <c r="H20" s="170">
        <v>1582.4</v>
      </c>
      <c r="I20" s="170">
        <v>1813.2</v>
      </c>
      <c r="J20" s="170">
        <v>1775.2</v>
      </c>
      <c r="K20" s="170">
        <v>1656.9</v>
      </c>
      <c r="L20" s="170">
        <v>1833.1</v>
      </c>
      <c r="M20" s="170">
        <v>2023.6</v>
      </c>
      <c r="N20" s="170">
        <v>2088.1</v>
      </c>
      <c r="O20" s="170">
        <v>2241.5</v>
      </c>
      <c r="P20" s="170">
        <v>2013.5</v>
      </c>
      <c r="Q20" s="170">
        <v>1805.2</v>
      </c>
      <c r="R20" s="170">
        <v>1644</v>
      </c>
      <c r="S20" s="170">
        <v>1641.9</v>
      </c>
      <c r="T20" s="170">
        <v>1724.6</v>
      </c>
      <c r="U20" s="170">
        <v>1816.8</v>
      </c>
      <c r="V20" s="170">
        <v>1814.1</v>
      </c>
      <c r="W20" s="170">
        <v>1727.7</v>
      </c>
      <c r="X20" s="170">
        <v>1720</v>
      </c>
      <c r="Y20" s="170">
        <v>1693.2</v>
      </c>
      <c r="Z20" s="170">
        <v>1489.2</v>
      </c>
      <c r="AA20" s="170">
        <v>1487.1</v>
      </c>
      <c r="AB20" s="170">
        <v>1665.5</v>
      </c>
      <c r="AC20" s="170">
        <v>1649.6</v>
      </c>
      <c r="AD20" s="170">
        <v>1829.5</v>
      </c>
      <c r="AE20" s="170">
        <v>1828.3</v>
      </c>
      <c r="AF20" s="170">
        <v>1847</v>
      </c>
      <c r="AG20" s="170">
        <v>1416.5</v>
      </c>
    </row>
    <row r="21" spans="1:33" ht="13.5" hidden="1" customHeight="1" outlineLevel="1">
      <c r="B21" s="180"/>
      <c r="C21" s="178" t="s">
        <v>290</v>
      </c>
      <c r="D21" s="177">
        <v>11671.7</v>
      </c>
      <c r="E21" s="170">
        <v>12566.4</v>
      </c>
      <c r="F21" s="170">
        <v>13303.9</v>
      </c>
      <c r="G21" s="170">
        <v>13962.9</v>
      </c>
      <c r="H21" s="170">
        <v>14422</v>
      </c>
      <c r="I21" s="170">
        <v>14772.9</v>
      </c>
      <c r="J21" s="170">
        <v>15899.4</v>
      </c>
      <c r="K21" s="170">
        <v>16753</v>
      </c>
      <c r="L21" s="170">
        <v>17434.400000000001</v>
      </c>
      <c r="M21" s="170">
        <v>18162.7</v>
      </c>
      <c r="N21" s="170">
        <v>19783.099999999999</v>
      </c>
      <c r="O21" s="170">
        <v>21171.7</v>
      </c>
      <c r="P21" s="170">
        <v>20849.7</v>
      </c>
      <c r="Q21" s="170">
        <v>20148.3</v>
      </c>
      <c r="R21" s="170">
        <v>19417.2</v>
      </c>
      <c r="S21" s="170">
        <v>18949.8</v>
      </c>
      <c r="T21" s="170">
        <v>18860.8</v>
      </c>
      <c r="U21" s="170">
        <v>18688.3</v>
      </c>
      <c r="V21" s="170">
        <v>18038.099999999999</v>
      </c>
      <c r="W21" s="170">
        <v>16968.599999999999</v>
      </c>
      <c r="X21" s="170">
        <v>16677.400000000001</v>
      </c>
      <c r="Y21" s="170">
        <v>15473.2</v>
      </c>
      <c r="Z21" s="170">
        <v>14784</v>
      </c>
      <c r="AA21" s="170">
        <v>14598.3</v>
      </c>
      <c r="AB21" s="170">
        <v>14785.6</v>
      </c>
      <c r="AC21" s="170">
        <v>14521.4</v>
      </c>
      <c r="AD21" s="170">
        <v>13750.9</v>
      </c>
      <c r="AE21" s="170">
        <v>13709.6</v>
      </c>
      <c r="AF21" s="170">
        <v>12906.9</v>
      </c>
      <c r="AG21" s="170">
        <v>11415.6</v>
      </c>
    </row>
    <row r="22" spans="1:33" ht="13.5" customHeight="1" collapsed="1">
      <c r="B22" s="170">
        <v>4</v>
      </c>
      <c r="C22" s="178" t="s">
        <v>291</v>
      </c>
      <c r="D22" s="177">
        <v>22227.8</v>
      </c>
      <c r="E22" s="170">
        <v>24199.5</v>
      </c>
      <c r="F22" s="170">
        <v>24249</v>
      </c>
      <c r="G22" s="170">
        <v>22455.3</v>
      </c>
      <c r="H22" s="170">
        <v>22750.3</v>
      </c>
      <c r="I22" s="170">
        <v>25008.2</v>
      </c>
      <c r="J22" s="170">
        <v>26797.9</v>
      </c>
      <c r="K22" s="170">
        <v>29709.4</v>
      </c>
      <c r="L22" s="170">
        <v>33998</v>
      </c>
      <c r="M22" s="170">
        <v>38595.9</v>
      </c>
      <c r="N22" s="170">
        <v>43438.6</v>
      </c>
      <c r="O22" s="170">
        <v>44962.1</v>
      </c>
      <c r="P22" s="170">
        <v>45014.8</v>
      </c>
      <c r="Q22" s="170">
        <v>45409.1</v>
      </c>
      <c r="R22" s="170">
        <v>44053.9</v>
      </c>
      <c r="S22" s="170">
        <v>40850</v>
      </c>
      <c r="T22" s="170">
        <v>41126</v>
      </c>
      <c r="U22" s="170">
        <v>41566.1</v>
      </c>
      <c r="V22" s="170">
        <v>39329.4</v>
      </c>
      <c r="W22" s="170">
        <v>38133.4</v>
      </c>
      <c r="X22" s="170">
        <v>37129.699999999997</v>
      </c>
      <c r="Y22" s="170">
        <v>35538.199999999997</v>
      </c>
      <c r="Z22" s="170">
        <v>33893</v>
      </c>
      <c r="AA22" s="170">
        <v>32332.799999999999</v>
      </c>
      <c r="AB22" s="170">
        <v>32953.800000000003</v>
      </c>
      <c r="AC22" s="170">
        <v>31861.4</v>
      </c>
      <c r="AD22" s="170">
        <v>31849.200000000001</v>
      </c>
      <c r="AE22" s="170">
        <v>31443.599999999999</v>
      </c>
      <c r="AF22" s="170">
        <v>29997.5</v>
      </c>
      <c r="AG22" s="170">
        <v>29230.1</v>
      </c>
    </row>
    <row r="23" spans="1:33" ht="13.5" customHeight="1">
      <c r="B23" s="170">
        <v>5</v>
      </c>
      <c r="C23" s="178" t="s">
        <v>292</v>
      </c>
      <c r="D23" s="177">
        <v>6576.1</v>
      </c>
      <c r="E23" s="170">
        <v>7380.9</v>
      </c>
      <c r="F23" s="170">
        <v>7715.4</v>
      </c>
      <c r="G23" s="170">
        <v>8787.6</v>
      </c>
      <c r="H23" s="170">
        <v>9536.7000000000007</v>
      </c>
      <c r="I23" s="170">
        <v>10298.200000000001</v>
      </c>
      <c r="J23" s="170">
        <v>11274.5</v>
      </c>
      <c r="K23" s="170">
        <v>11229</v>
      </c>
      <c r="L23" s="170">
        <v>11228.9</v>
      </c>
      <c r="M23" s="170">
        <v>11070.7</v>
      </c>
      <c r="N23" s="170">
        <v>11232.4</v>
      </c>
      <c r="O23" s="170">
        <v>11979.1</v>
      </c>
      <c r="P23" s="170">
        <v>12362.6</v>
      </c>
      <c r="Q23" s="170">
        <v>12566.1</v>
      </c>
      <c r="R23" s="170">
        <v>13088.6</v>
      </c>
      <c r="S23" s="170">
        <v>13329.3</v>
      </c>
      <c r="T23" s="170">
        <v>13518.1</v>
      </c>
      <c r="U23" s="170">
        <v>13998.4</v>
      </c>
      <c r="V23" s="170">
        <v>14180.8</v>
      </c>
      <c r="W23" s="170">
        <v>14067.7</v>
      </c>
      <c r="X23" s="170">
        <v>13576.4</v>
      </c>
      <c r="Y23" s="170">
        <v>13849</v>
      </c>
      <c r="Z23" s="170">
        <v>13399.5</v>
      </c>
      <c r="AA23" s="170">
        <v>12834</v>
      </c>
      <c r="AB23" s="170">
        <v>12726.5</v>
      </c>
      <c r="AC23" s="170">
        <v>12051.4</v>
      </c>
      <c r="AD23" s="170">
        <v>11564.5</v>
      </c>
      <c r="AE23" s="170">
        <v>10280</v>
      </c>
      <c r="AF23" s="170">
        <v>9000.1</v>
      </c>
      <c r="AG23" s="170">
        <v>10890.4</v>
      </c>
    </row>
    <row r="24" spans="1:33" ht="13.5" customHeight="1">
      <c r="B24" s="170">
        <v>6</v>
      </c>
      <c r="C24" s="178" t="s">
        <v>293</v>
      </c>
      <c r="D24" s="177">
        <v>36779.599999999999</v>
      </c>
      <c r="E24" s="170">
        <v>38480.6</v>
      </c>
      <c r="F24" s="170">
        <v>40412.6</v>
      </c>
      <c r="G24" s="170">
        <v>41541.4</v>
      </c>
      <c r="H24" s="170">
        <v>41960.1</v>
      </c>
      <c r="I24" s="170">
        <v>42816.4</v>
      </c>
      <c r="J24" s="170">
        <v>44316.3</v>
      </c>
      <c r="K24" s="170">
        <v>47057.599999999999</v>
      </c>
      <c r="L24" s="170">
        <v>50298.6</v>
      </c>
      <c r="M24" s="170">
        <v>53435.6</v>
      </c>
      <c r="N24" s="170">
        <v>58324.3</v>
      </c>
      <c r="O24" s="170">
        <v>65903.600000000006</v>
      </c>
      <c r="P24" s="170">
        <v>69350.399999999994</v>
      </c>
      <c r="Q24" s="170">
        <v>70189.3</v>
      </c>
      <c r="R24" s="170">
        <v>72660.399999999994</v>
      </c>
      <c r="S24" s="170">
        <v>75788.3</v>
      </c>
      <c r="T24" s="170">
        <v>75443.899999999994</v>
      </c>
      <c r="U24" s="170">
        <v>77038.2</v>
      </c>
      <c r="V24" s="170">
        <v>73954.100000000006</v>
      </c>
      <c r="W24" s="170">
        <v>73065.8</v>
      </c>
      <c r="X24" s="170">
        <v>70660.7</v>
      </c>
      <c r="Y24" s="170">
        <v>69779</v>
      </c>
      <c r="Z24" s="170">
        <v>67722.3</v>
      </c>
      <c r="AA24" s="170">
        <v>66240.2</v>
      </c>
      <c r="AB24" s="170">
        <v>67734.3</v>
      </c>
      <c r="AC24" s="170">
        <v>69065.2</v>
      </c>
      <c r="AD24" s="170">
        <v>68234.399999999994</v>
      </c>
      <c r="AE24" s="170">
        <v>69905.899999999994</v>
      </c>
      <c r="AF24" s="170">
        <v>69326.2</v>
      </c>
      <c r="AG24" s="170">
        <v>59014.7</v>
      </c>
    </row>
    <row r="25" spans="1:33" ht="13.5" customHeight="1">
      <c r="B25" s="170">
        <v>7</v>
      </c>
      <c r="C25" s="178" t="s">
        <v>294</v>
      </c>
      <c r="D25" s="177">
        <v>13004.1</v>
      </c>
      <c r="E25" s="170">
        <v>12783.1</v>
      </c>
      <c r="F25" s="170">
        <v>14348.4</v>
      </c>
      <c r="G25" s="170">
        <v>15676.8</v>
      </c>
      <c r="H25" s="170">
        <v>16266.6</v>
      </c>
      <c r="I25" s="170">
        <v>17592.3</v>
      </c>
      <c r="J25" s="170">
        <v>19628.2</v>
      </c>
      <c r="K25" s="170">
        <v>22662.5</v>
      </c>
      <c r="L25" s="170">
        <v>25188.9</v>
      </c>
      <c r="M25" s="170">
        <v>26653.3</v>
      </c>
      <c r="N25" s="170">
        <v>30827</v>
      </c>
      <c r="O25" s="170">
        <v>30598.6</v>
      </c>
      <c r="P25" s="170">
        <v>30186.5</v>
      </c>
      <c r="Q25" s="170">
        <v>30550.3</v>
      </c>
      <c r="R25" s="170">
        <v>31680.799999999999</v>
      </c>
      <c r="S25" s="170">
        <v>31963.8</v>
      </c>
      <c r="T25" s="170">
        <v>31390.5</v>
      </c>
      <c r="U25" s="170">
        <v>32079.7</v>
      </c>
      <c r="V25" s="170">
        <v>29612.9</v>
      </c>
      <c r="W25" s="170">
        <v>30217.599999999999</v>
      </c>
      <c r="X25" s="170">
        <v>30445.200000000001</v>
      </c>
      <c r="Y25" s="170">
        <v>31915.8</v>
      </c>
      <c r="Z25" s="170">
        <v>33482.300000000003</v>
      </c>
      <c r="AA25" s="170">
        <v>34141.1</v>
      </c>
      <c r="AB25" s="170">
        <v>33647.699999999997</v>
      </c>
      <c r="AC25" s="170">
        <v>34939.9</v>
      </c>
      <c r="AD25" s="170">
        <v>35206.5</v>
      </c>
      <c r="AE25" s="170">
        <v>34317.199999999997</v>
      </c>
      <c r="AF25" s="170">
        <v>29852.1</v>
      </c>
      <c r="AG25" s="170">
        <v>27356.9</v>
      </c>
    </row>
    <row r="26" spans="1:33" ht="13.5" customHeight="1">
      <c r="B26" s="170">
        <v>8</v>
      </c>
      <c r="C26" s="178" t="s">
        <v>295</v>
      </c>
      <c r="D26" s="177">
        <v>21817.9</v>
      </c>
      <c r="E26" s="170">
        <v>23600.6</v>
      </c>
      <c r="F26" s="170">
        <v>24916.1</v>
      </c>
      <c r="G26" s="170">
        <v>26569.9</v>
      </c>
      <c r="H26" s="170">
        <v>28551.7</v>
      </c>
      <c r="I26" s="170">
        <v>30727.9</v>
      </c>
      <c r="J26" s="170">
        <v>32879.800000000003</v>
      </c>
      <c r="K26" s="170">
        <v>35659.4</v>
      </c>
      <c r="L26" s="170">
        <v>38349.5</v>
      </c>
      <c r="M26" s="170">
        <v>40593.5</v>
      </c>
      <c r="N26" s="170">
        <v>43051.1</v>
      </c>
      <c r="O26" s="170">
        <v>45458.5</v>
      </c>
      <c r="P26" s="170">
        <v>48058.5</v>
      </c>
      <c r="Q26" s="170">
        <v>50994.2</v>
      </c>
      <c r="R26" s="170">
        <v>52813.9</v>
      </c>
      <c r="S26" s="170">
        <v>53757.1</v>
      </c>
      <c r="T26" s="170">
        <v>55089.7</v>
      </c>
      <c r="U26" s="170">
        <v>56334.7</v>
      </c>
      <c r="V26" s="170">
        <v>56592.1</v>
      </c>
      <c r="W26" s="170">
        <v>56661.599999999999</v>
      </c>
      <c r="X26" s="170">
        <v>57863.9</v>
      </c>
      <c r="Y26" s="170">
        <v>58825.9</v>
      </c>
      <c r="Z26" s="170">
        <v>59310.6</v>
      </c>
      <c r="AA26" s="170">
        <v>59638.9</v>
      </c>
      <c r="AB26" s="170">
        <v>59841.2</v>
      </c>
      <c r="AC26" s="170">
        <v>60099.7</v>
      </c>
      <c r="AD26" s="170">
        <v>60464.800000000003</v>
      </c>
      <c r="AE26" s="170">
        <v>61292</v>
      </c>
      <c r="AF26" s="170">
        <v>61806.2</v>
      </c>
      <c r="AG26" s="170">
        <v>62304.6</v>
      </c>
    </row>
    <row r="27" spans="1:33" ht="13.5" customHeight="1">
      <c r="B27" s="170">
        <v>9</v>
      </c>
      <c r="C27" s="178" t="s">
        <v>296</v>
      </c>
      <c r="D27" s="177">
        <v>15522.2</v>
      </c>
      <c r="E27" s="170">
        <v>16867.900000000001</v>
      </c>
      <c r="F27" s="170">
        <v>17766</v>
      </c>
      <c r="G27" s="170">
        <v>18855.400000000001</v>
      </c>
      <c r="H27" s="170">
        <v>20553.3</v>
      </c>
      <c r="I27" s="170">
        <v>21553.7</v>
      </c>
      <c r="J27" s="170">
        <v>22621.5</v>
      </c>
      <c r="K27" s="170">
        <v>23929.599999999999</v>
      </c>
      <c r="L27" s="170">
        <v>25647.3</v>
      </c>
      <c r="M27" s="170">
        <v>27955.7</v>
      </c>
      <c r="N27" s="170">
        <v>29090.400000000001</v>
      </c>
      <c r="O27" s="170">
        <v>31283.3</v>
      </c>
      <c r="P27" s="170">
        <v>32213.9</v>
      </c>
      <c r="Q27" s="170">
        <v>32853.699999999997</v>
      </c>
      <c r="R27" s="170">
        <v>33735.599999999999</v>
      </c>
      <c r="S27" s="170">
        <v>35264.199999999997</v>
      </c>
      <c r="T27" s="170">
        <v>35372.199999999997</v>
      </c>
      <c r="U27" s="170">
        <v>36392.199999999997</v>
      </c>
      <c r="V27" s="170">
        <v>35632</v>
      </c>
      <c r="W27" s="170">
        <v>34947</v>
      </c>
      <c r="X27" s="170">
        <v>34820.9</v>
      </c>
      <c r="Y27" s="170">
        <v>34575.1</v>
      </c>
      <c r="Z27" s="170">
        <v>34500.800000000003</v>
      </c>
      <c r="AA27" s="170">
        <v>34352.5</v>
      </c>
      <c r="AB27" s="170">
        <v>34277</v>
      </c>
      <c r="AC27" s="170">
        <v>33611.5</v>
      </c>
      <c r="AD27" s="170">
        <v>33523.800000000003</v>
      </c>
      <c r="AE27" s="170">
        <v>34129.599999999999</v>
      </c>
      <c r="AF27" s="170">
        <v>34115</v>
      </c>
      <c r="AG27" s="170">
        <v>31999.200000000001</v>
      </c>
    </row>
    <row r="28" spans="1:33" ht="13.5" customHeight="1">
      <c r="B28" s="170">
        <v>10</v>
      </c>
      <c r="C28" s="178" t="s">
        <v>297</v>
      </c>
      <c r="D28" s="177">
        <v>34601.5</v>
      </c>
      <c r="E28" s="170">
        <v>38154.1</v>
      </c>
      <c r="F28" s="170">
        <v>41368.6</v>
      </c>
      <c r="G28" s="170">
        <v>44463</v>
      </c>
      <c r="H28" s="170">
        <v>47942.2</v>
      </c>
      <c r="I28" s="170">
        <v>53728.800000000003</v>
      </c>
      <c r="J28" s="170">
        <v>56292.1</v>
      </c>
      <c r="K28" s="170">
        <v>58128.9</v>
      </c>
      <c r="L28" s="170">
        <v>61842.3</v>
      </c>
      <c r="M28" s="170">
        <v>67200.399999999994</v>
      </c>
      <c r="N28" s="170">
        <v>70955.100000000006</v>
      </c>
      <c r="O28" s="170">
        <v>76746.100000000006</v>
      </c>
      <c r="P28" s="170">
        <v>82112</v>
      </c>
      <c r="Q28" s="170">
        <v>85510.7</v>
      </c>
      <c r="R28" s="170">
        <v>86245.2</v>
      </c>
      <c r="S28" s="170">
        <v>88128.8</v>
      </c>
      <c r="T28" s="170">
        <v>92563.3</v>
      </c>
      <c r="U28" s="170">
        <v>95554.1</v>
      </c>
      <c r="V28" s="170">
        <v>97475.3</v>
      </c>
      <c r="W28" s="170">
        <v>97262.6</v>
      </c>
      <c r="X28" s="170">
        <v>102603.9</v>
      </c>
      <c r="Y28" s="170">
        <v>103675.3</v>
      </c>
      <c r="Z28" s="170">
        <v>103861.3</v>
      </c>
      <c r="AA28" s="170">
        <v>104499.9</v>
      </c>
      <c r="AB28" s="170">
        <v>105134.7</v>
      </c>
      <c r="AC28" s="170">
        <v>107733.4</v>
      </c>
      <c r="AD28" s="170">
        <v>110695.2</v>
      </c>
      <c r="AE28" s="170">
        <v>113821.7</v>
      </c>
      <c r="AF28" s="170">
        <v>113630.39999999999</v>
      </c>
      <c r="AG28" s="170">
        <v>110677.5</v>
      </c>
    </row>
    <row r="29" spans="1:33" ht="13.5" customHeight="1">
      <c r="A29" s="171" t="s">
        <v>307</v>
      </c>
      <c r="B29" s="178" t="s">
        <v>309</v>
      </c>
      <c r="C29" s="179" t="s">
        <v>308</v>
      </c>
      <c r="D29" s="177">
        <v>20935.2</v>
      </c>
      <c r="E29" s="170">
        <v>22474.2</v>
      </c>
      <c r="F29" s="170">
        <v>23537.200000000001</v>
      </c>
      <c r="G29" s="170">
        <v>24413.599999999999</v>
      </c>
      <c r="H29" s="170">
        <v>25658.9</v>
      </c>
      <c r="I29" s="170">
        <v>26872</v>
      </c>
      <c r="J29" s="170">
        <v>28123.200000000001</v>
      </c>
      <c r="K29" s="170">
        <v>28932.5</v>
      </c>
      <c r="L29" s="170">
        <v>30129.7</v>
      </c>
      <c r="M29" s="170">
        <v>32092</v>
      </c>
      <c r="N29" s="170">
        <v>34323.9</v>
      </c>
      <c r="O29" s="170">
        <v>36344.199999999997</v>
      </c>
      <c r="P29" s="170">
        <v>37933.199999999997</v>
      </c>
      <c r="Q29" s="170">
        <v>39133.199999999997</v>
      </c>
      <c r="R29" s="170">
        <v>40451.800000000003</v>
      </c>
      <c r="S29" s="170">
        <v>41881.4</v>
      </c>
      <c r="T29" s="170">
        <v>43134.2</v>
      </c>
      <c r="U29" s="170">
        <v>44366.400000000001</v>
      </c>
      <c r="V29" s="170">
        <v>45245.8</v>
      </c>
      <c r="W29" s="170">
        <v>45644.3</v>
      </c>
      <c r="X29" s="170">
        <v>45973.8</v>
      </c>
      <c r="Y29" s="170">
        <v>46528.6</v>
      </c>
      <c r="Z29" s="170">
        <v>47140.5</v>
      </c>
      <c r="AA29" s="170">
        <v>46813.7</v>
      </c>
      <c r="AB29" s="170">
        <v>46981.599999999999</v>
      </c>
      <c r="AC29" s="170">
        <v>47049.599999999999</v>
      </c>
      <c r="AD29" s="170">
        <v>47305.599999999999</v>
      </c>
      <c r="AE29" s="170">
        <v>47751.8</v>
      </c>
      <c r="AF29" s="170">
        <v>48048</v>
      </c>
      <c r="AG29" s="170">
        <v>47032.9</v>
      </c>
    </row>
    <row r="30" spans="1:33" ht="13.5" customHeight="1">
      <c r="B30" s="170">
        <v>11</v>
      </c>
      <c r="C30" s="178" t="s">
        <v>292</v>
      </c>
      <c r="D30" s="177">
        <v>1557.1</v>
      </c>
      <c r="E30" s="170">
        <v>1699</v>
      </c>
      <c r="F30" s="170">
        <v>1840.3</v>
      </c>
      <c r="G30" s="170">
        <v>1962.6</v>
      </c>
      <c r="H30" s="170">
        <v>2091.6999999999998</v>
      </c>
      <c r="I30" s="170">
        <v>2215.6</v>
      </c>
      <c r="J30" s="170">
        <v>2331.8000000000002</v>
      </c>
      <c r="K30" s="170">
        <v>2438.4</v>
      </c>
      <c r="L30" s="170">
        <v>2573.6</v>
      </c>
      <c r="M30" s="170">
        <v>2810.3</v>
      </c>
      <c r="N30" s="170">
        <v>3029.9</v>
      </c>
      <c r="O30" s="170">
        <v>3247</v>
      </c>
      <c r="P30" s="170">
        <v>3417.2</v>
      </c>
      <c r="Q30" s="170">
        <v>3555.9</v>
      </c>
      <c r="R30" s="170">
        <v>3801.8</v>
      </c>
      <c r="S30" s="170">
        <v>3985.5</v>
      </c>
      <c r="T30" s="170">
        <v>4140.6000000000004</v>
      </c>
      <c r="U30" s="170">
        <v>4336.1000000000004</v>
      </c>
      <c r="V30" s="170">
        <v>4466.5</v>
      </c>
      <c r="W30" s="170">
        <v>4575.8</v>
      </c>
      <c r="X30" s="170">
        <v>4718.1000000000004</v>
      </c>
      <c r="Y30" s="170">
        <v>4851.6000000000004</v>
      </c>
      <c r="Z30" s="170">
        <v>4951.7</v>
      </c>
      <c r="AA30" s="170">
        <v>5006.2</v>
      </c>
      <c r="AB30" s="170">
        <v>5106.8</v>
      </c>
      <c r="AC30" s="170">
        <v>5176.2</v>
      </c>
      <c r="AD30" s="170">
        <v>5216.8</v>
      </c>
      <c r="AE30" s="170">
        <v>5262.1</v>
      </c>
      <c r="AF30" s="170">
        <v>5293.8</v>
      </c>
      <c r="AG30" s="170">
        <v>5081.8</v>
      </c>
    </row>
    <row r="31" spans="1:33" ht="13.5" customHeight="1">
      <c r="B31" s="170">
        <v>12</v>
      </c>
      <c r="C31" s="178" t="s">
        <v>297</v>
      </c>
      <c r="D31" s="177">
        <v>7042.3</v>
      </c>
      <c r="E31" s="170">
        <v>7510.3</v>
      </c>
      <c r="F31" s="170">
        <v>7832.8</v>
      </c>
      <c r="G31" s="170">
        <v>8105</v>
      </c>
      <c r="H31" s="170">
        <v>8504.9</v>
      </c>
      <c r="I31" s="170">
        <v>8900.2000000000007</v>
      </c>
      <c r="J31" s="170">
        <v>9320</v>
      </c>
      <c r="K31" s="170">
        <v>9561.5</v>
      </c>
      <c r="L31" s="170">
        <v>9893.5</v>
      </c>
      <c r="M31" s="170">
        <v>10473.200000000001</v>
      </c>
      <c r="N31" s="170">
        <v>11116</v>
      </c>
      <c r="O31" s="170">
        <v>11737.6</v>
      </c>
      <c r="P31" s="170">
        <v>12188.7</v>
      </c>
      <c r="Q31" s="170">
        <v>12513.6</v>
      </c>
      <c r="R31" s="170">
        <v>12796</v>
      </c>
      <c r="S31" s="170">
        <v>13157.9</v>
      </c>
      <c r="T31" s="170">
        <v>13482.3</v>
      </c>
      <c r="U31" s="170">
        <v>13763.8</v>
      </c>
      <c r="V31" s="170">
        <v>13936</v>
      </c>
      <c r="W31" s="170">
        <v>13884.9</v>
      </c>
      <c r="X31" s="170">
        <v>13757.2</v>
      </c>
      <c r="Y31" s="170">
        <v>13821.8</v>
      </c>
      <c r="Z31" s="170">
        <v>13938.5</v>
      </c>
      <c r="AA31" s="170">
        <v>13631.4</v>
      </c>
      <c r="AB31" s="170">
        <v>13485.3</v>
      </c>
      <c r="AC31" s="170">
        <v>13440.8</v>
      </c>
      <c r="AD31" s="170">
        <v>13351.6</v>
      </c>
      <c r="AE31" s="170">
        <v>13220.5</v>
      </c>
      <c r="AF31" s="170">
        <v>13126.2</v>
      </c>
      <c r="AG31" s="170">
        <v>12576.6</v>
      </c>
    </row>
    <row r="32" spans="1:33" ht="13.5" customHeight="1">
      <c r="B32" s="170">
        <v>13</v>
      </c>
      <c r="C32" s="178" t="s">
        <v>298</v>
      </c>
      <c r="D32" s="177">
        <v>12335.8</v>
      </c>
      <c r="E32" s="170">
        <v>13265</v>
      </c>
      <c r="F32" s="170">
        <v>13864.1</v>
      </c>
      <c r="G32" s="170">
        <v>14346.1</v>
      </c>
      <c r="H32" s="170">
        <v>15062.2</v>
      </c>
      <c r="I32" s="170">
        <v>15756.2</v>
      </c>
      <c r="J32" s="170">
        <v>16471.400000000001</v>
      </c>
      <c r="K32" s="170">
        <v>16932.599999999999</v>
      </c>
      <c r="L32" s="170">
        <v>17662.7</v>
      </c>
      <c r="M32" s="170">
        <v>18808.400000000001</v>
      </c>
      <c r="N32" s="170">
        <v>20178</v>
      </c>
      <c r="O32" s="170">
        <v>21359.599999999999</v>
      </c>
      <c r="P32" s="170">
        <v>22327.3</v>
      </c>
      <c r="Q32" s="170">
        <v>23063.7</v>
      </c>
      <c r="R32" s="170">
        <v>23853.9</v>
      </c>
      <c r="S32" s="170">
        <v>24738</v>
      </c>
      <c r="T32" s="170">
        <v>25511.3</v>
      </c>
      <c r="U32" s="170">
        <v>26266.5</v>
      </c>
      <c r="V32" s="170">
        <v>26843.200000000001</v>
      </c>
      <c r="W32" s="170">
        <v>27183.599999999999</v>
      </c>
      <c r="X32" s="170">
        <v>27498.6</v>
      </c>
      <c r="Y32" s="170">
        <v>27855.200000000001</v>
      </c>
      <c r="Z32" s="170">
        <v>28250.3</v>
      </c>
      <c r="AA32" s="170">
        <v>28176.1</v>
      </c>
      <c r="AB32" s="170">
        <v>28389.4</v>
      </c>
      <c r="AC32" s="170">
        <v>28432.6</v>
      </c>
      <c r="AD32" s="170">
        <v>28737.200000000001</v>
      </c>
      <c r="AE32" s="170">
        <v>29269.3</v>
      </c>
      <c r="AF32" s="170">
        <v>29628</v>
      </c>
      <c r="AG32" s="170">
        <v>29374.6</v>
      </c>
    </row>
    <row r="33" spans="1:33" ht="13.5" customHeight="1">
      <c r="A33" s="171" t="s">
        <v>310</v>
      </c>
      <c r="B33" s="178">
        <v>14</v>
      </c>
      <c r="C33" s="171" t="s">
        <v>310</v>
      </c>
      <c r="D33" s="177">
        <v>3305.1</v>
      </c>
      <c r="E33" s="170">
        <v>3561.8</v>
      </c>
      <c r="F33" s="170">
        <v>3848.3</v>
      </c>
      <c r="G33" s="170">
        <v>4161.1000000000004</v>
      </c>
      <c r="H33" s="170">
        <v>4470.3999999999996</v>
      </c>
      <c r="I33" s="170">
        <v>4773</v>
      </c>
      <c r="J33" s="170">
        <v>5169</v>
      </c>
      <c r="K33" s="170">
        <v>5484.2</v>
      </c>
      <c r="L33" s="170">
        <v>5806</v>
      </c>
      <c r="M33" s="170">
        <v>6222.4</v>
      </c>
      <c r="N33" s="170">
        <v>6646.6</v>
      </c>
      <c r="O33" s="170">
        <v>7125.1</v>
      </c>
      <c r="P33" s="170">
        <v>7718.6</v>
      </c>
      <c r="Q33" s="170">
        <v>8099.2</v>
      </c>
      <c r="R33" s="170">
        <v>8511.9</v>
      </c>
      <c r="S33" s="170">
        <v>8888.2999999999993</v>
      </c>
      <c r="T33" s="170">
        <v>8981.7000000000007</v>
      </c>
      <c r="U33" s="170">
        <v>9135.7999999999993</v>
      </c>
      <c r="V33" s="170">
        <v>9658.6</v>
      </c>
      <c r="W33" s="170">
        <v>9549.7000000000007</v>
      </c>
      <c r="X33" s="170">
        <v>8941.2999999999993</v>
      </c>
      <c r="Y33" s="170">
        <v>9045</v>
      </c>
      <c r="Z33" s="170">
        <v>9454.4</v>
      </c>
      <c r="AA33" s="170">
        <v>9482</v>
      </c>
      <c r="AB33" s="170">
        <v>9740.7999999999993</v>
      </c>
      <c r="AC33" s="170">
        <v>10089.299999999999</v>
      </c>
      <c r="AD33" s="170">
        <v>10709.8</v>
      </c>
      <c r="AE33" s="170">
        <v>10697</v>
      </c>
      <c r="AF33" s="170">
        <v>10834.3</v>
      </c>
      <c r="AG33" s="170">
        <v>10727.4</v>
      </c>
    </row>
    <row r="34" spans="1:33" ht="13.5" customHeight="1">
      <c r="B34" s="181">
        <v>14</v>
      </c>
      <c r="C34" s="181" t="s">
        <v>297</v>
      </c>
      <c r="D34" s="177">
        <v>3305.1</v>
      </c>
      <c r="E34" s="170">
        <v>3561.8</v>
      </c>
      <c r="F34" s="170">
        <v>3848.3</v>
      </c>
      <c r="G34" s="170">
        <v>4161.1000000000004</v>
      </c>
      <c r="H34" s="170">
        <v>4470.3999999999996</v>
      </c>
      <c r="I34" s="170">
        <v>4773</v>
      </c>
      <c r="J34" s="170">
        <v>5169</v>
      </c>
      <c r="K34" s="170">
        <v>5484.2</v>
      </c>
      <c r="L34" s="170">
        <v>5806</v>
      </c>
      <c r="M34" s="170">
        <v>6222.4</v>
      </c>
      <c r="N34" s="170">
        <v>6646.6</v>
      </c>
      <c r="O34" s="170">
        <v>7125.1</v>
      </c>
      <c r="P34" s="170">
        <v>7718.6</v>
      </c>
      <c r="Q34" s="170">
        <v>8099.2</v>
      </c>
      <c r="R34" s="170">
        <v>8511.9</v>
      </c>
      <c r="S34" s="170">
        <v>8888.2999999999993</v>
      </c>
      <c r="T34" s="170">
        <v>8981.7000000000007</v>
      </c>
      <c r="U34" s="170">
        <v>9135.7999999999993</v>
      </c>
      <c r="V34" s="170">
        <v>9658.6</v>
      </c>
      <c r="W34" s="170">
        <v>9549.7000000000007</v>
      </c>
      <c r="X34" s="170">
        <v>8941.2999999999993</v>
      </c>
      <c r="Y34" s="170">
        <v>9045</v>
      </c>
      <c r="Z34" s="170">
        <v>9454.4</v>
      </c>
      <c r="AA34" s="170">
        <v>9482</v>
      </c>
      <c r="AB34" s="170">
        <v>9740.7999999999993</v>
      </c>
      <c r="AC34" s="170">
        <v>10089.299999999999</v>
      </c>
      <c r="AD34" s="170">
        <v>10709.8</v>
      </c>
      <c r="AE34" s="170">
        <v>10697</v>
      </c>
      <c r="AF34" s="170">
        <v>10834.3</v>
      </c>
      <c r="AG34" s="170">
        <v>10727.4</v>
      </c>
    </row>
    <row r="35" spans="1:33" ht="13.5" customHeight="1">
      <c r="A35" s="182" t="s">
        <v>299</v>
      </c>
      <c r="B35" s="183"/>
      <c r="C35" s="184"/>
      <c r="D35" s="185">
        <v>253003</v>
      </c>
      <c r="E35" s="186">
        <v>270420.7</v>
      </c>
      <c r="F35" s="186">
        <v>284498.5</v>
      </c>
      <c r="G35" s="186">
        <v>296335.7</v>
      </c>
      <c r="H35" s="186">
        <v>314690.7</v>
      </c>
      <c r="I35" s="186">
        <v>335833.9</v>
      </c>
      <c r="J35" s="186">
        <v>350793.9</v>
      </c>
      <c r="K35" s="186">
        <v>368591.4</v>
      </c>
      <c r="L35" s="186">
        <v>395087.3</v>
      </c>
      <c r="M35" s="186">
        <v>423878</v>
      </c>
      <c r="N35" s="186">
        <v>457242.1</v>
      </c>
      <c r="O35" s="186">
        <v>486848.6</v>
      </c>
      <c r="P35" s="186">
        <v>499824.3</v>
      </c>
      <c r="Q35" s="186">
        <v>503052.2</v>
      </c>
      <c r="R35" s="186">
        <v>507172.6</v>
      </c>
      <c r="S35" s="186">
        <v>514726</v>
      </c>
      <c r="T35" s="186">
        <v>524372.19999999995</v>
      </c>
      <c r="U35" s="186">
        <v>535412.9</v>
      </c>
      <c r="V35" s="186">
        <v>525644.5</v>
      </c>
      <c r="W35" s="186">
        <v>519599.3</v>
      </c>
      <c r="X35" s="186">
        <v>522977.5</v>
      </c>
      <c r="Y35" s="186">
        <v>516909.7</v>
      </c>
      <c r="Z35" s="186">
        <v>513049.7</v>
      </c>
      <c r="AA35" s="186">
        <v>511935.3</v>
      </c>
      <c r="AB35" s="186">
        <v>516981.3</v>
      </c>
      <c r="AC35" s="186">
        <v>522494.5</v>
      </c>
      <c r="AD35" s="186">
        <v>525191.1</v>
      </c>
      <c r="AE35" s="186">
        <v>530402</v>
      </c>
      <c r="AF35" s="186">
        <v>517094.7</v>
      </c>
      <c r="AG35" s="186">
        <v>480925.2</v>
      </c>
    </row>
    <row r="36" spans="1:33" ht="13.5" customHeight="1">
      <c r="A36" s="171" t="s">
        <v>300</v>
      </c>
      <c r="B36" s="178"/>
      <c r="C36" s="179"/>
      <c r="D36" s="177">
        <v>1312.5</v>
      </c>
      <c r="E36" s="170">
        <v>1267.0999999999999</v>
      </c>
      <c r="F36" s="170">
        <v>1310.2</v>
      </c>
      <c r="G36" s="170">
        <v>1187.0999999999999</v>
      </c>
      <c r="H36" s="170">
        <v>1337.3</v>
      </c>
      <c r="I36" s="170">
        <v>1353.2</v>
      </c>
      <c r="J36" s="170">
        <v>1046</v>
      </c>
      <c r="K36" s="170">
        <v>1166.0999999999999</v>
      </c>
      <c r="L36" s="170">
        <v>1217</v>
      </c>
      <c r="M36" s="170">
        <v>2272</v>
      </c>
      <c r="N36" s="170">
        <v>2764.7</v>
      </c>
      <c r="O36" s="170">
        <v>2909.9</v>
      </c>
      <c r="P36" s="170">
        <v>2930.3</v>
      </c>
      <c r="Q36" s="170">
        <v>2583.3000000000002</v>
      </c>
      <c r="R36" s="170">
        <v>2710.6</v>
      </c>
      <c r="S36" s="170">
        <v>2889.4</v>
      </c>
      <c r="T36" s="170">
        <v>3036.7</v>
      </c>
      <c r="U36" s="170">
        <v>3824.2</v>
      </c>
      <c r="V36" s="170">
        <v>3710.9</v>
      </c>
      <c r="W36" s="170">
        <v>3581.5</v>
      </c>
      <c r="X36" s="170">
        <v>3869.4</v>
      </c>
      <c r="Y36" s="170">
        <v>3996.2</v>
      </c>
      <c r="Z36" s="170">
        <v>3874.9</v>
      </c>
      <c r="AA36" s="170">
        <v>4050.5</v>
      </c>
      <c r="AB36" s="170">
        <v>4279.1000000000004</v>
      </c>
      <c r="AC36" s="170">
        <v>4769.1000000000004</v>
      </c>
      <c r="AD36" s="170">
        <v>5407.7</v>
      </c>
      <c r="AE36" s="170">
        <v>5711.7</v>
      </c>
      <c r="AF36" s="170">
        <v>5945.2</v>
      </c>
      <c r="AG36" s="170">
        <v>4368.1000000000004</v>
      </c>
    </row>
    <row r="37" spans="1:33" ht="13.5" customHeight="1">
      <c r="A37" s="171" t="s">
        <v>301</v>
      </c>
      <c r="B37" s="178"/>
      <c r="C37" s="179"/>
      <c r="D37" s="177">
        <v>0</v>
      </c>
      <c r="E37" s="170">
        <v>0</v>
      </c>
      <c r="F37" s="170">
        <v>0</v>
      </c>
      <c r="G37" s="170">
        <v>0</v>
      </c>
      <c r="H37" s="170">
        <v>0</v>
      </c>
      <c r="I37" s="170">
        <v>0</v>
      </c>
      <c r="J37" s="170">
        <v>0</v>
      </c>
      <c r="K37" s="170">
        <v>0</v>
      </c>
      <c r="L37" s="170">
        <v>0</v>
      </c>
      <c r="M37" s="170">
        <v>1551.5</v>
      </c>
      <c r="N37" s="170">
        <v>2282.4</v>
      </c>
      <c r="O37" s="170">
        <v>2382.6999999999998</v>
      </c>
      <c r="P37" s="170">
        <v>2100.8000000000002</v>
      </c>
      <c r="Q37" s="170">
        <v>1897.9</v>
      </c>
      <c r="R37" s="170">
        <v>1775.9</v>
      </c>
      <c r="S37" s="170">
        <v>1905.7</v>
      </c>
      <c r="T37" s="170">
        <v>1969</v>
      </c>
      <c r="U37" s="170">
        <v>3275.8</v>
      </c>
      <c r="V37" s="170">
        <v>3248.6</v>
      </c>
      <c r="W37" s="170">
        <v>2862.9</v>
      </c>
      <c r="X37" s="170">
        <v>3184.7</v>
      </c>
      <c r="Y37" s="170">
        <v>3147.7</v>
      </c>
      <c r="Z37" s="170">
        <v>2803.6</v>
      </c>
      <c r="AA37" s="170">
        <v>2895.6</v>
      </c>
      <c r="AB37" s="170">
        <v>3160.4</v>
      </c>
      <c r="AC37" s="170">
        <v>3089.7</v>
      </c>
      <c r="AD37" s="170">
        <v>3241.5</v>
      </c>
      <c r="AE37" s="170">
        <v>3680.1</v>
      </c>
      <c r="AF37" s="170">
        <v>3587</v>
      </c>
      <c r="AG37" s="170">
        <v>2603.1999999999998</v>
      </c>
    </row>
    <row r="38" spans="1:33" ht="13.5" customHeight="1">
      <c r="A38" s="171" t="s">
        <v>302</v>
      </c>
      <c r="B38" s="178"/>
      <c r="C38" s="179"/>
      <c r="D38" s="177">
        <v>-9576.7999999999993</v>
      </c>
      <c r="E38" s="170">
        <v>-9175.2999999999993</v>
      </c>
      <c r="F38" s="170">
        <v>-10502.3</v>
      </c>
      <c r="G38" s="170">
        <v>-11512.7</v>
      </c>
      <c r="H38" s="170">
        <v>-12135.3</v>
      </c>
      <c r="I38" s="170">
        <v>-13014.1</v>
      </c>
      <c r="J38" s="170">
        <v>-13183.5</v>
      </c>
      <c r="K38" s="170">
        <v>-15865</v>
      </c>
      <c r="L38" s="170">
        <v>-16747.7</v>
      </c>
      <c r="M38" s="170">
        <v>-17837.2</v>
      </c>
      <c r="N38" s="170">
        <v>-18259</v>
      </c>
      <c r="O38" s="170">
        <v>-18213.8</v>
      </c>
      <c r="P38" s="170">
        <v>-20522.599999999999</v>
      </c>
      <c r="Q38" s="170">
        <v>-21051.599999999999</v>
      </c>
      <c r="R38" s="170">
        <v>-22218.1</v>
      </c>
      <c r="S38" s="170">
        <v>-25041.7</v>
      </c>
      <c r="T38" s="170">
        <v>-23599.599999999999</v>
      </c>
      <c r="U38" s="170">
        <v>-24875</v>
      </c>
      <c r="V38" s="170">
        <v>-23946.6</v>
      </c>
      <c r="W38" s="170">
        <v>-23794.7</v>
      </c>
      <c r="X38" s="170">
        <v>-23294.1</v>
      </c>
      <c r="Y38" s="170">
        <v>-25601.9</v>
      </c>
      <c r="Z38" s="170">
        <v>-26637.5</v>
      </c>
      <c r="AA38" s="170">
        <v>-25903.5</v>
      </c>
      <c r="AB38" s="170">
        <v>-24598.1</v>
      </c>
      <c r="AC38" s="170">
        <v>-24341.599999999999</v>
      </c>
      <c r="AD38" s="170">
        <v>-24130.2</v>
      </c>
      <c r="AE38" s="170">
        <v>-23260</v>
      </c>
      <c r="AF38" s="170">
        <v>-22601.5</v>
      </c>
      <c r="AG38" s="170">
        <v>-20264.8</v>
      </c>
    </row>
    <row r="39" spans="1:33" ht="13.5" customHeight="1">
      <c r="A39" s="182" t="s">
        <v>303</v>
      </c>
      <c r="B39" s="183"/>
      <c r="C39" s="184"/>
      <c r="D39" s="185">
        <v>244738.7</v>
      </c>
      <c r="E39" s="186">
        <v>262512.59999999998</v>
      </c>
      <c r="F39" s="186">
        <v>275306.40000000002</v>
      </c>
      <c r="G39" s="186">
        <v>286010</v>
      </c>
      <c r="H39" s="186">
        <v>303892.7</v>
      </c>
      <c r="I39" s="186">
        <v>324173</v>
      </c>
      <c r="J39" s="186">
        <v>338656.5</v>
      </c>
      <c r="K39" s="186">
        <v>353892.5</v>
      </c>
      <c r="L39" s="186">
        <v>379556.7</v>
      </c>
      <c r="M39" s="186">
        <v>406761.2</v>
      </c>
      <c r="N39" s="186">
        <v>439465.4</v>
      </c>
      <c r="O39" s="186">
        <v>469162.1</v>
      </c>
      <c r="P39" s="186">
        <v>480131.3</v>
      </c>
      <c r="Q39" s="186">
        <v>482686</v>
      </c>
      <c r="R39" s="186">
        <v>485889.2</v>
      </c>
      <c r="S39" s="186">
        <v>490668</v>
      </c>
      <c r="T39" s="186">
        <v>501840.3</v>
      </c>
      <c r="U39" s="186">
        <v>511086.2</v>
      </c>
      <c r="V39" s="186">
        <v>502160.1</v>
      </c>
      <c r="W39" s="186">
        <v>496523.2</v>
      </c>
      <c r="X39" s="186">
        <v>500368.1</v>
      </c>
      <c r="Y39" s="186">
        <v>492156.3</v>
      </c>
      <c r="Z39" s="186">
        <v>487483.6</v>
      </c>
      <c r="AA39" s="186">
        <v>487186.7</v>
      </c>
      <c r="AB39" s="186">
        <v>493501.9</v>
      </c>
      <c r="AC39" s="186">
        <v>499832.3</v>
      </c>
      <c r="AD39" s="186">
        <v>503227.1</v>
      </c>
      <c r="AE39" s="186">
        <v>509173.7</v>
      </c>
      <c r="AF39" s="186">
        <v>496851.3</v>
      </c>
      <c r="AG39" s="186">
        <v>462425.2</v>
      </c>
    </row>
    <row r="40" spans="1:33" ht="13.5" customHeight="1"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</row>
    <row r="43" spans="1:33" ht="13.5" customHeight="1">
      <c r="A43" s="170" t="s">
        <v>304</v>
      </c>
    </row>
    <row r="44" spans="1:33" ht="13.5" customHeight="1" thickBot="1">
      <c r="A44" s="174"/>
      <c r="B44" s="174"/>
      <c r="C44" s="175"/>
      <c r="D44" s="176">
        <v>1980</v>
      </c>
      <c r="E44" s="175">
        <v>1981</v>
      </c>
      <c r="F44" s="176">
        <v>1982</v>
      </c>
      <c r="G44" s="175">
        <v>1983</v>
      </c>
      <c r="H44" s="176">
        <v>1984</v>
      </c>
      <c r="I44" s="175">
        <v>1985</v>
      </c>
      <c r="J44" s="176">
        <v>1986</v>
      </c>
      <c r="K44" s="175">
        <v>1987</v>
      </c>
      <c r="L44" s="176">
        <v>1988</v>
      </c>
      <c r="M44" s="175">
        <v>1989</v>
      </c>
      <c r="N44" s="176">
        <v>1990</v>
      </c>
      <c r="O44" s="175">
        <v>1991</v>
      </c>
      <c r="P44" s="176">
        <v>1992</v>
      </c>
      <c r="Q44" s="175">
        <v>1993</v>
      </c>
      <c r="R44" s="176">
        <v>1994</v>
      </c>
      <c r="S44" s="175">
        <v>1995</v>
      </c>
      <c r="T44" s="176">
        <v>1996</v>
      </c>
      <c r="U44" s="175">
        <v>1997</v>
      </c>
      <c r="V44" s="176">
        <v>1998</v>
      </c>
      <c r="W44" s="175">
        <v>1999</v>
      </c>
      <c r="X44" s="176">
        <v>2000</v>
      </c>
      <c r="Y44" s="175">
        <v>2001</v>
      </c>
      <c r="Z44" s="176">
        <v>2002</v>
      </c>
      <c r="AA44" s="175">
        <v>2003</v>
      </c>
      <c r="AB44" s="176">
        <v>2004</v>
      </c>
      <c r="AC44" s="175">
        <v>2005</v>
      </c>
      <c r="AD44" s="176">
        <v>2006</v>
      </c>
      <c r="AE44" s="175">
        <v>2007</v>
      </c>
      <c r="AF44" s="176">
        <v>2008</v>
      </c>
      <c r="AG44" s="175">
        <v>2009</v>
      </c>
    </row>
    <row r="45" spans="1:33" ht="13.5" customHeight="1" thickTop="1">
      <c r="A45" s="171" t="s">
        <v>305</v>
      </c>
      <c r="B45" s="171" t="s">
        <v>306</v>
      </c>
      <c r="C45" s="170" t="s">
        <v>305</v>
      </c>
      <c r="D45" s="188">
        <f t="shared" ref="D45:AG45" si="0">D5/D$35</f>
        <v>0.90418967364023362</v>
      </c>
      <c r="E45" s="188">
        <f t="shared" si="0"/>
        <v>0.90372038826909329</v>
      </c>
      <c r="F45" s="188">
        <f t="shared" si="0"/>
        <v>0.90374114450515552</v>
      </c>
      <c r="G45" s="188">
        <f t="shared" si="0"/>
        <v>0.90357321105759447</v>
      </c>
      <c r="H45" s="188">
        <f t="shared" si="0"/>
        <v>0.90425741847471186</v>
      </c>
      <c r="I45" s="188">
        <f t="shared" si="0"/>
        <v>0.9057718711541628</v>
      </c>
      <c r="J45" s="188">
        <f t="shared" si="0"/>
        <v>0.90509470090557442</v>
      </c>
      <c r="K45" s="188">
        <f t="shared" si="0"/>
        <v>0.90662641613450556</v>
      </c>
      <c r="L45" s="188">
        <f t="shared" si="0"/>
        <v>0.9090436468091988</v>
      </c>
      <c r="M45" s="188">
        <f t="shared" si="0"/>
        <v>0.90960984056733296</v>
      </c>
      <c r="N45" s="188">
        <f t="shared" si="0"/>
        <v>0.91039648361338554</v>
      </c>
      <c r="O45" s="188">
        <f t="shared" si="0"/>
        <v>0.9107128992462955</v>
      </c>
      <c r="P45" s="188">
        <f t="shared" si="0"/>
        <v>0.90866430463664938</v>
      </c>
      <c r="Q45" s="188">
        <f t="shared" si="0"/>
        <v>0.90610815338845552</v>
      </c>
      <c r="R45" s="188">
        <f t="shared" si="0"/>
        <v>0.90345752116735023</v>
      </c>
      <c r="S45" s="188">
        <f t="shared" si="0"/>
        <v>0.90136558091100893</v>
      </c>
      <c r="T45" s="188">
        <f t="shared" si="0"/>
        <v>0.90061277085245939</v>
      </c>
      <c r="U45" s="188">
        <f t="shared" si="0"/>
        <v>0.90007300907393151</v>
      </c>
      <c r="V45" s="188">
        <f t="shared" si="0"/>
        <v>0.89554841722875433</v>
      </c>
      <c r="W45" s="188">
        <f t="shared" si="0"/>
        <v>0.89377583842010566</v>
      </c>
      <c r="X45" s="188">
        <f t="shared" si="0"/>
        <v>0.89499510017161343</v>
      </c>
      <c r="Y45" s="188">
        <f t="shared" si="0"/>
        <v>0.89248895890326685</v>
      </c>
      <c r="Z45" s="188">
        <f t="shared" si="0"/>
        <v>0.88968943944417078</v>
      </c>
      <c r="AA45" s="188">
        <f t="shared" si="0"/>
        <v>0.89003356478836293</v>
      </c>
      <c r="AB45" s="188">
        <f t="shared" si="0"/>
        <v>0.89028171812017187</v>
      </c>
      <c r="AC45" s="188">
        <f t="shared" si="0"/>
        <v>0.89064210245275299</v>
      </c>
      <c r="AD45" s="188">
        <f t="shared" si="0"/>
        <v>0.88953449515804817</v>
      </c>
      <c r="AE45" s="188">
        <f t="shared" si="0"/>
        <v>0.88980282879777983</v>
      </c>
      <c r="AF45" s="188">
        <f t="shared" si="0"/>
        <v>0.88612859501364061</v>
      </c>
      <c r="AG45" s="188">
        <f t="shared" si="0"/>
        <v>0.87989753915993596</v>
      </c>
    </row>
    <row r="46" spans="1:33" ht="13.5" customHeight="1">
      <c r="B46" s="170">
        <v>1</v>
      </c>
      <c r="C46" s="178" t="s">
        <v>275</v>
      </c>
      <c r="D46" s="188">
        <f t="shared" ref="D46:AG46" si="1">D6/D$35</f>
        <v>3.4694055011205406E-2</v>
      </c>
      <c r="E46" s="188">
        <f t="shared" si="1"/>
        <v>3.3390565145345753E-2</v>
      </c>
      <c r="F46" s="188">
        <f t="shared" si="1"/>
        <v>3.2347094975896183E-2</v>
      </c>
      <c r="G46" s="188">
        <f t="shared" si="1"/>
        <v>3.203461479666473E-2</v>
      </c>
      <c r="H46" s="188">
        <f t="shared" si="1"/>
        <v>3.1592926006392942E-2</v>
      </c>
      <c r="I46" s="188">
        <f t="shared" si="1"/>
        <v>3.0376028149629915E-2</v>
      </c>
      <c r="J46" s="188">
        <f t="shared" si="1"/>
        <v>2.8639893681161502E-2</v>
      </c>
      <c r="K46" s="188">
        <f t="shared" si="1"/>
        <v>2.6878814861117213E-2</v>
      </c>
      <c r="L46" s="188">
        <f t="shared" si="1"/>
        <v>2.523341043865495E-2</v>
      </c>
      <c r="M46" s="188">
        <f t="shared" si="1"/>
        <v>2.455470677883731E-2</v>
      </c>
      <c r="N46" s="188">
        <f t="shared" si="1"/>
        <v>2.387378590029221E-2</v>
      </c>
      <c r="O46" s="188">
        <f t="shared" si="1"/>
        <v>2.2263800286166997E-2</v>
      </c>
      <c r="P46" s="188">
        <f t="shared" si="1"/>
        <v>2.1234261719568256E-2</v>
      </c>
      <c r="Q46" s="188">
        <f t="shared" si="1"/>
        <v>1.9438936953262504E-2</v>
      </c>
      <c r="R46" s="188">
        <f t="shared" si="1"/>
        <v>2.01759716514654E-2</v>
      </c>
      <c r="S46" s="188">
        <f t="shared" si="1"/>
        <v>1.8156261778111072E-2</v>
      </c>
      <c r="T46" s="188">
        <f t="shared" si="1"/>
        <v>1.8492017692776242E-2</v>
      </c>
      <c r="U46" s="188">
        <f t="shared" si="1"/>
        <v>1.7130517400682724E-2</v>
      </c>
      <c r="V46" s="188">
        <f t="shared" si="1"/>
        <v>1.8107675434633104E-2</v>
      </c>
      <c r="W46" s="188">
        <f t="shared" si="1"/>
        <v>1.785818418154143E-2</v>
      </c>
      <c r="X46" s="188">
        <f t="shared" si="1"/>
        <v>1.7009909604141667E-2</v>
      </c>
      <c r="Y46" s="188">
        <f t="shared" si="1"/>
        <v>1.6372879054117186E-2</v>
      </c>
      <c r="Z46" s="188">
        <f t="shared" si="1"/>
        <v>1.6456495345382717E-2</v>
      </c>
      <c r="AA46" s="188">
        <f t="shared" si="1"/>
        <v>1.6177044247583632E-2</v>
      </c>
      <c r="AB46" s="188">
        <f t="shared" si="1"/>
        <v>1.5576192020871935E-2</v>
      </c>
      <c r="AC46" s="188">
        <f t="shared" si="1"/>
        <v>1.4599770906679401E-2</v>
      </c>
      <c r="AD46" s="188">
        <f t="shared" si="1"/>
        <v>1.4160179028167082E-2</v>
      </c>
      <c r="AE46" s="188">
        <f t="shared" si="1"/>
        <v>1.3811788040014933E-2</v>
      </c>
      <c r="AF46" s="188">
        <f t="shared" si="1"/>
        <v>1.390867088755696E-2</v>
      </c>
      <c r="AG46" s="188">
        <f t="shared" si="1"/>
        <v>1.3846643927163725E-2</v>
      </c>
    </row>
    <row r="47" spans="1:33" ht="13.5" customHeight="1">
      <c r="B47" s="170">
        <v>2</v>
      </c>
      <c r="C47" s="178" t="s">
        <v>276</v>
      </c>
      <c r="D47" s="188">
        <f t="shared" ref="D47:AG47" si="2">D7/D$35</f>
        <v>5.3876831500021738E-3</v>
      </c>
      <c r="E47" s="188">
        <f t="shared" si="2"/>
        <v>4.719313277422919E-3</v>
      </c>
      <c r="F47" s="188">
        <f t="shared" si="2"/>
        <v>4.1754174450831906E-3</v>
      </c>
      <c r="G47" s="188">
        <f t="shared" si="2"/>
        <v>3.6151567293444559E-3</v>
      </c>
      <c r="H47" s="188">
        <f t="shared" si="2"/>
        <v>3.2028274111691258E-3</v>
      </c>
      <c r="I47" s="188">
        <f t="shared" si="2"/>
        <v>2.852600645735883E-3</v>
      </c>
      <c r="J47" s="188">
        <f t="shared" si="2"/>
        <v>2.7363645719039012E-3</v>
      </c>
      <c r="K47" s="188">
        <f t="shared" si="2"/>
        <v>2.4753697454688306E-3</v>
      </c>
      <c r="L47" s="188">
        <f t="shared" si="2"/>
        <v>2.4376890879560039E-3</v>
      </c>
      <c r="M47" s="188">
        <f t="shared" si="2"/>
        <v>2.1886014372059885E-3</v>
      </c>
      <c r="N47" s="188">
        <f t="shared" si="2"/>
        <v>2.4520926660077892E-3</v>
      </c>
      <c r="O47" s="188">
        <f t="shared" si="2"/>
        <v>2.2625103574293939E-3</v>
      </c>
      <c r="P47" s="188">
        <f t="shared" si="2"/>
        <v>2.135950573031363E-3</v>
      </c>
      <c r="Q47" s="188">
        <f t="shared" si="2"/>
        <v>1.9085494507329458E-3</v>
      </c>
      <c r="R47" s="188">
        <f t="shared" si="2"/>
        <v>1.7031677184453577E-3</v>
      </c>
      <c r="S47" s="188">
        <f t="shared" si="2"/>
        <v>1.6721517856102082E-3</v>
      </c>
      <c r="T47" s="188">
        <f t="shared" si="2"/>
        <v>1.6452054475809361E-3</v>
      </c>
      <c r="U47" s="188">
        <f t="shared" si="2"/>
        <v>1.5066876423784335E-3</v>
      </c>
      <c r="V47" s="188">
        <f t="shared" si="2"/>
        <v>1.4034199920288334E-3</v>
      </c>
      <c r="W47" s="188">
        <f t="shared" si="2"/>
        <v>1.2415336202338996E-3</v>
      </c>
      <c r="X47" s="188">
        <f t="shared" si="2"/>
        <v>1.1979482864941608E-3</v>
      </c>
      <c r="Y47" s="188">
        <f t="shared" si="2"/>
        <v>1.2203291986975673E-3</v>
      </c>
      <c r="Z47" s="188">
        <f t="shared" si="2"/>
        <v>1.1117831274435985E-3</v>
      </c>
      <c r="AA47" s="188">
        <f t="shared" si="2"/>
        <v>1.0979903124476863E-3</v>
      </c>
      <c r="AB47" s="188">
        <f t="shared" si="2"/>
        <v>9.3078801883162896E-4</v>
      </c>
      <c r="AC47" s="188">
        <f t="shared" si="2"/>
        <v>9.3436390239514484E-4</v>
      </c>
      <c r="AD47" s="188">
        <f t="shared" si="2"/>
        <v>8.2807953143151133E-4</v>
      </c>
      <c r="AE47" s="188">
        <f t="shared" si="2"/>
        <v>6.5610612328007814E-4</v>
      </c>
      <c r="AF47" s="188">
        <f t="shared" si="2"/>
        <v>6.0182399858285142E-4</v>
      </c>
      <c r="AG47" s="188">
        <f t="shared" si="2"/>
        <v>6.2442142769811185E-4</v>
      </c>
    </row>
    <row r="48" spans="1:33" ht="13.5" customHeight="1">
      <c r="B48" s="170">
        <v>3</v>
      </c>
      <c r="C48" s="178" t="s">
        <v>277</v>
      </c>
      <c r="D48" s="188">
        <f t="shared" ref="D48:AG48" si="3">D8/D$35</f>
        <v>0.26913752010845726</v>
      </c>
      <c r="E48" s="188">
        <f t="shared" si="3"/>
        <v>0.26851642644220652</v>
      </c>
      <c r="F48" s="188">
        <f t="shared" si="3"/>
        <v>0.26694798039356976</v>
      </c>
      <c r="G48" s="188">
        <f t="shared" si="3"/>
        <v>0.26607425295028575</v>
      </c>
      <c r="H48" s="188">
        <f t="shared" si="3"/>
        <v>0.27344532266126709</v>
      </c>
      <c r="I48" s="188">
        <f t="shared" si="3"/>
        <v>0.27187249411092801</v>
      </c>
      <c r="J48" s="188">
        <f t="shared" si="3"/>
        <v>0.26421411546780033</v>
      </c>
      <c r="K48" s="188">
        <f t="shared" si="3"/>
        <v>0.25767991331322432</v>
      </c>
      <c r="L48" s="188">
        <f t="shared" si="3"/>
        <v>0.25732414076585097</v>
      </c>
      <c r="M48" s="188">
        <f t="shared" si="3"/>
        <v>0.2564950292301087</v>
      </c>
      <c r="N48" s="188">
        <f t="shared" si="3"/>
        <v>0.25657195608190936</v>
      </c>
      <c r="O48" s="188">
        <f t="shared" si="3"/>
        <v>0.25574192880497143</v>
      </c>
      <c r="P48" s="188">
        <f t="shared" si="3"/>
        <v>0.24647261047532104</v>
      </c>
      <c r="Q48" s="188">
        <f t="shared" si="3"/>
        <v>0.2325951461896002</v>
      </c>
      <c r="R48" s="188">
        <f t="shared" si="3"/>
        <v>0.22247652968634349</v>
      </c>
      <c r="S48" s="188">
        <f t="shared" si="3"/>
        <v>0.22277619549041625</v>
      </c>
      <c r="T48" s="188">
        <f t="shared" si="3"/>
        <v>0.22349201578573388</v>
      </c>
      <c r="U48" s="188">
        <f t="shared" si="3"/>
        <v>0.22219953983178214</v>
      </c>
      <c r="V48" s="188">
        <f t="shared" si="3"/>
        <v>0.21632015554238654</v>
      </c>
      <c r="W48" s="188">
        <f t="shared" si="3"/>
        <v>0.21194293371834796</v>
      </c>
      <c r="X48" s="188">
        <f t="shared" si="3"/>
        <v>0.21308641385145632</v>
      </c>
      <c r="Y48" s="188">
        <f t="shared" si="3"/>
        <v>0.20135780001806891</v>
      </c>
      <c r="Z48" s="188">
        <f t="shared" si="3"/>
        <v>0.19739120790831766</v>
      </c>
      <c r="AA48" s="188">
        <f t="shared" si="3"/>
        <v>0.20072184903053181</v>
      </c>
      <c r="AB48" s="188">
        <f t="shared" si="3"/>
        <v>0.20389538267631732</v>
      </c>
      <c r="AC48" s="188">
        <f t="shared" si="3"/>
        <v>0.20646437426614059</v>
      </c>
      <c r="AD48" s="188">
        <f t="shared" si="3"/>
        <v>0.20519292882152801</v>
      </c>
      <c r="AE48" s="188">
        <f t="shared" si="3"/>
        <v>0.20567343260394946</v>
      </c>
      <c r="AF48" s="188">
        <f t="shared" si="3"/>
        <v>0.19915462293463848</v>
      </c>
      <c r="AG48" s="188">
        <f t="shared" si="3"/>
        <v>0.17618519470387492</v>
      </c>
    </row>
    <row r="49" spans="2:33" ht="13.5" hidden="1" customHeight="1" outlineLevel="1">
      <c r="B49" s="180"/>
      <c r="C49" s="178" t="s">
        <v>278</v>
      </c>
      <c r="D49" s="188">
        <f t="shared" ref="D49:AG49" si="4">D9/D$35</f>
        <v>3.0467227661332079E-2</v>
      </c>
      <c r="E49" s="188">
        <f t="shared" si="4"/>
        <v>3.1681746256850898E-2</v>
      </c>
      <c r="F49" s="188">
        <f t="shared" si="4"/>
        <v>3.3271528672383158E-2</v>
      </c>
      <c r="G49" s="188">
        <f t="shared" si="4"/>
        <v>3.4801071892451699E-2</v>
      </c>
      <c r="H49" s="188">
        <f t="shared" si="4"/>
        <v>3.3276166089433214E-2</v>
      </c>
      <c r="I49" s="188">
        <f t="shared" si="4"/>
        <v>3.2958257043139476E-2</v>
      </c>
      <c r="J49" s="188">
        <f t="shared" si="4"/>
        <v>3.2999148502867351E-2</v>
      </c>
      <c r="K49" s="188">
        <f t="shared" si="4"/>
        <v>3.1770138966888538E-2</v>
      </c>
      <c r="L49" s="188">
        <f t="shared" si="4"/>
        <v>2.9409955723709674E-2</v>
      </c>
      <c r="M49" s="188">
        <f t="shared" si="4"/>
        <v>2.7467101382945093E-2</v>
      </c>
      <c r="N49" s="188">
        <f t="shared" si="4"/>
        <v>2.5697546223324583E-2</v>
      </c>
      <c r="O49" s="188">
        <f t="shared" si="4"/>
        <v>2.5062617002493182E-2</v>
      </c>
      <c r="P49" s="188">
        <f t="shared" si="4"/>
        <v>2.6176798527002387E-2</v>
      </c>
      <c r="Q49" s="188">
        <f t="shared" si="4"/>
        <v>2.5931702515166417E-2</v>
      </c>
      <c r="R49" s="188">
        <f t="shared" si="4"/>
        <v>2.5526024079376531E-2</v>
      </c>
      <c r="S49" s="188">
        <f t="shared" si="4"/>
        <v>2.5066540256369407E-2</v>
      </c>
      <c r="T49" s="188">
        <f t="shared" si="4"/>
        <v>2.4696580024646621E-2</v>
      </c>
      <c r="U49" s="188">
        <f t="shared" si="4"/>
        <v>2.4882478550666224E-2</v>
      </c>
      <c r="V49" s="188">
        <f t="shared" si="4"/>
        <v>2.6180051346489881E-2</v>
      </c>
      <c r="W49" s="188">
        <f t="shared" si="4"/>
        <v>2.7469244088666016E-2</v>
      </c>
      <c r="X49" s="188">
        <f t="shared" si="4"/>
        <v>2.7503668895889403E-2</v>
      </c>
      <c r="Y49" s="188">
        <f t="shared" si="4"/>
        <v>2.7611592508323988E-2</v>
      </c>
      <c r="Z49" s="188">
        <f t="shared" si="4"/>
        <v>2.731002474029319E-2</v>
      </c>
      <c r="AA49" s="188">
        <f t="shared" si="4"/>
        <v>2.6919222018876213E-2</v>
      </c>
      <c r="AB49" s="188">
        <f t="shared" si="4"/>
        <v>2.6334027942596764E-2</v>
      </c>
      <c r="AC49" s="188">
        <f t="shared" si="4"/>
        <v>2.4788012122615645E-2</v>
      </c>
      <c r="AD49" s="188">
        <f t="shared" si="4"/>
        <v>2.4222801947710083E-2</v>
      </c>
      <c r="AE49" s="188">
        <f t="shared" si="4"/>
        <v>2.4072684492139926E-2</v>
      </c>
      <c r="AF49" s="188">
        <f t="shared" si="4"/>
        <v>2.4210652323452552E-2</v>
      </c>
      <c r="AG49" s="188">
        <f t="shared" si="4"/>
        <v>2.5862441810077741E-2</v>
      </c>
    </row>
    <row r="50" spans="2:33" ht="13.5" hidden="1" customHeight="1" outlineLevel="1">
      <c r="B50" s="180"/>
      <c r="C50" s="178" t="s">
        <v>279</v>
      </c>
      <c r="D50" s="188">
        <f t="shared" ref="D50:AG50" si="5">D10/D$35</f>
        <v>7.4481330260906002E-3</v>
      </c>
      <c r="E50" s="188">
        <f t="shared" si="5"/>
        <v>6.686618295123117E-3</v>
      </c>
      <c r="F50" s="188">
        <f t="shared" si="5"/>
        <v>6.0724397492429661E-3</v>
      </c>
      <c r="G50" s="188">
        <f t="shared" si="5"/>
        <v>5.7060286695123129E-3</v>
      </c>
      <c r="H50" s="188">
        <f t="shared" si="5"/>
        <v>5.1466408127091136E-3</v>
      </c>
      <c r="I50" s="188">
        <f t="shared" si="5"/>
        <v>5.2522988298679789E-3</v>
      </c>
      <c r="J50" s="188">
        <f t="shared" si="5"/>
        <v>5.2247202702213457E-3</v>
      </c>
      <c r="K50" s="188">
        <f t="shared" si="5"/>
        <v>4.7667959697377639E-3</v>
      </c>
      <c r="L50" s="188">
        <f t="shared" si="5"/>
        <v>4.5926558509979945E-3</v>
      </c>
      <c r="M50" s="188">
        <f t="shared" si="5"/>
        <v>3.7673575887401567E-3</v>
      </c>
      <c r="N50" s="188">
        <f t="shared" si="5"/>
        <v>4.2045559671780005E-3</v>
      </c>
      <c r="O50" s="188">
        <f t="shared" si="5"/>
        <v>3.9681740894397157E-3</v>
      </c>
      <c r="P50" s="188">
        <f t="shared" si="5"/>
        <v>4.1170467302210001E-3</v>
      </c>
      <c r="Q50" s="188">
        <f t="shared" si="5"/>
        <v>3.9321963009007806E-3</v>
      </c>
      <c r="R50" s="188">
        <f t="shared" si="5"/>
        <v>3.3933221155874748E-3</v>
      </c>
      <c r="S50" s="188">
        <f t="shared" si="5"/>
        <v>3.018693440782086E-3</v>
      </c>
      <c r="T50" s="188">
        <f t="shared" si="5"/>
        <v>2.7404198773314072E-3</v>
      </c>
      <c r="U50" s="188">
        <f t="shared" si="5"/>
        <v>2.6566412576163184E-3</v>
      </c>
      <c r="V50" s="188">
        <f t="shared" si="5"/>
        <v>2.3765111211094189E-3</v>
      </c>
      <c r="W50" s="188">
        <f t="shared" si="5"/>
        <v>2.1316425945916398E-3</v>
      </c>
      <c r="X50" s="188">
        <f t="shared" si="5"/>
        <v>2.0501838033184987E-3</v>
      </c>
      <c r="Y50" s="188">
        <f t="shared" si="5"/>
        <v>1.847904962897775E-3</v>
      </c>
      <c r="Z50" s="188">
        <f t="shared" si="5"/>
        <v>1.7181571298063327E-3</v>
      </c>
      <c r="AA50" s="188">
        <f t="shared" si="5"/>
        <v>1.6097737350794135E-3</v>
      </c>
      <c r="AB50" s="188">
        <f t="shared" si="5"/>
        <v>1.5683352570005917E-3</v>
      </c>
      <c r="AC50" s="188">
        <f t="shared" si="5"/>
        <v>1.4367615352888882E-3</v>
      </c>
      <c r="AD50" s="188">
        <f t="shared" si="5"/>
        <v>1.3909222757202094E-3</v>
      </c>
      <c r="AE50" s="188">
        <f t="shared" si="5"/>
        <v>1.367076293075818E-3</v>
      </c>
      <c r="AF50" s="188">
        <f t="shared" si="5"/>
        <v>1.5161632869182375E-3</v>
      </c>
      <c r="AG50" s="188">
        <f t="shared" si="5"/>
        <v>1.3241144360911009E-3</v>
      </c>
    </row>
    <row r="51" spans="2:33" ht="13.5" hidden="1" customHeight="1" outlineLevel="1">
      <c r="B51" s="180"/>
      <c r="C51" s="178" t="s">
        <v>280</v>
      </c>
      <c r="D51" s="188">
        <f t="shared" ref="D51:AG51" si="6">D11/D$35</f>
        <v>7.9252024679549258E-3</v>
      </c>
      <c r="E51" s="188">
        <f t="shared" si="6"/>
        <v>7.8943660747864356E-3</v>
      </c>
      <c r="F51" s="188">
        <f t="shared" si="6"/>
        <v>7.4358915776357344E-3</v>
      </c>
      <c r="G51" s="188">
        <f t="shared" si="6"/>
        <v>7.5066892041694604E-3</v>
      </c>
      <c r="H51" s="188">
        <f t="shared" si="6"/>
        <v>7.4272928942609364E-3</v>
      </c>
      <c r="I51" s="188">
        <f t="shared" si="6"/>
        <v>7.1139334057699352E-3</v>
      </c>
      <c r="J51" s="188">
        <f t="shared" si="6"/>
        <v>7.2937414248081273E-3</v>
      </c>
      <c r="K51" s="188">
        <f t="shared" si="6"/>
        <v>7.428008358306786E-3</v>
      </c>
      <c r="L51" s="188">
        <f t="shared" si="6"/>
        <v>7.5028987264333736E-3</v>
      </c>
      <c r="M51" s="188">
        <f t="shared" si="6"/>
        <v>7.8461255361212436E-3</v>
      </c>
      <c r="N51" s="188">
        <f t="shared" si="6"/>
        <v>7.3586837257549114E-3</v>
      </c>
      <c r="O51" s="188">
        <f t="shared" si="6"/>
        <v>7.0292900092554442E-3</v>
      </c>
      <c r="P51" s="188">
        <f t="shared" si="6"/>
        <v>6.7317655424116033E-3</v>
      </c>
      <c r="Q51" s="188">
        <f t="shared" si="6"/>
        <v>6.7513868342092536E-3</v>
      </c>
      <c r="R51" s="188">
        <f t="shared" si="6"/>
        <v>6.3755415809134798E-3</v>
      </c>
      <c r="S51" s="188">
        <f t="shared" si="6"/>
        <v>6.6037076036570908E-3</v>
      </c>
      <c r="T51" s="188">
        <f t="shared" si="6"/>
        <v>6.568426014956553E-3</v>
      </c>
      <c r="U51" s="188">
        <f t="shared" si="6"/>
        <v>6.2723554101890332E-3</v>
      </c>
      <c r="V51" s="188">
        <f t="shared" si="6"/>
        <v>6.1391301535543511E-3</v>
      </c>
      <c r="W51" s="188">
        <f t="shared" si="6"/>
        <v>5.9320711171088961E-3</v>
      </c>
      <c r="X51" s="188">
        <f t="shared" si="6"/>
        <v>6.1895588242323997E-3</v>
      </c>
      <c r="Y51" s="188">
        <f t="shared" si="6"/>
        <v>5.8799438277130417E-3</v>
      </c>
      <c r="Z51" s="188">
        <f t="shared" si="6"/>
        <v>5.4100021888717599E-3</v>
      </c>
      <c r="AA51" s="188">
        <f t="shared" si="6"/>
        <v>5.4954210033963278E-3</v>
      </c>
      <c r="AB51" s="188">
        <f t="shared" si="6"/>
        <v>5.4588047962276388E-3</v>
      </c>
      <c r="AC51" s="188">
        <f t="shared" si="6"/>
        <v>5.5927861441603692E-3</v>
      </c>
      <c r="AD51" s="188">
        <f t="shared" si="6"/>
        <v>4.8824132777573722E-3</v>
      </c>
      <c r="AE51" s="188">
        <f t="shared" si="6"/>
        <v>4.5910460367796502E-3</v>
      </c>
      <c r="AF51" s="188">
        <f t="shared" si="6"/>
        <v>4.7850035979869841E-3</v>
      </c>
      <c r="AG51" s="188">
        <f t="shared" si="6"/>
        <v>4.8841275108894274E-3</v>
      </c>
    </row>
    <row r="52" spans="2:33" ht="13.5" hidden="1" customHeight="1" outlineLevel="1">
      <c r="B52" s="180"/>
      <c r="C52" s="178" t="s">
        <v>281</v>
      </c>
      <c r="D52" s="188">
        <f t="shared" ref="D52:AG52" si="7">D12/D$35</f>
        <v>2.0873270277427542E-2</v>
      </c>
      <c r="E52" s="188">
        <f t="shared" si="7"/>
        <v>2.0426690708218714E-2</v>
      </c>
      <c r="F52" s="188">
        <f t="shared" si="7"/>
        <v>2.0599054125065686E-2</v>
      </c>
      <c r="G52" s="188">
        <f t="shared" si="7"/>
        <v>2.1333237946018654E-2</v>
      </c>
      <c r="H52" s="188">
        <f t="shared" si="7"/>
        <v>2.185193270725827E-2</v>
      </c>
      <c r="I52" s="188">
        <f t="shared" si="7"/>
        <v>2.099371147463076E-2</v>
      </c>
      <c r="J52" s="188">
        <f t="shared" si="7"/>
        <v>2.1906025161783027E-2</v>
      </c>
      <c r="K52" s="188">
        <f t="shared" si="7"/>
        <v>2.1952763954883374E-2</v>
      </c>
      <c r="L52" s="188">
        <f t="shared" si="7"/>
        <v>2.1432225232246142E-2</v>
      </c>
      <c r="M52" s="188">
        <f t="shared" si="7"/>
        <v>2.1978729728837069E-2</v>
      </c>
      <c r="N52" s="188">
        <f t="shared" si="7"/>
        <v>2.0515827392097098E-2</v>
      </c>
      <c r="O52" s="188">
        <f t="shared" si="7"/>
        <v>1.9817043738032728E-2</v>
      </c>
      <c r="P52" s="188">
        <f t="shared" si="7"/>
        <v>2.0129673567291544E-2</v>
      </c>
      <c r="Q52" s="188">
        <f t="shared" si="7"/>
        <v>1.9368367735992407E-2</v>
      </c>
      <c r="R52" s="188">
        <f t="shared" si="7"/>
        <v>1.8759294173226238E-2</v>
      </c>
      <c r="S52" s="188">
        <f t="shared" si="7"/>
        <v>1.8998457431720954E-2</v>
      </c>
      <c r="T52" s="188">
        <f t="shared" si="7"/>
        <v>1.8581267275420019E-2</v>
      </c>
      <c r="U52" s="188">
        <f t="shared" si="7"/>
        <v>1.8448752355425133E-2</v>
      </c>
      <c r="V52" s="188">
        <f t="shared" si="7"/>
        <v>1.7651473571967367E-2</v>
      </c>
      <c r="W52" s="188">
        <f t="shared" si="7"/>
        <v>1.8485205811478191E-2</v>
      </c>
      <c r="X52" s="188">
        <f t="shared" si="7"/>
        <v>1.7492339536595743E-2</v>
      </c>
      <c r="Y52" s="188">
        <f t="shared" si="7"/>
        <v>1.7144967486584214E-2</v>
      </c>
      <c r="Z52" s="188">
        <f t="shared" si="7"/>
        <v>1.7322688230789335E-2</v>
      </c>
      <c r="AA52" s="188">
        <f t="shared" si="7"/>
        <v>1.7689149390557754E-2</v>
      </c>
      <c r="AB52" s="188">
        <f t="shared" si="7"/>
        <v>1.7177990770652636E-2</v>
      </c>
      <c r="AC52" s="188">
        <f t="shared" si="7"/>
        <v>1.6386201194462335E-2</v>
      </c>
      <c r="AD52" s="188">
        <f t="shared" si="7"/>
        <v>1.5015486743777647E-2</v>
      </c>
      <c r="AE52" s="188">
        <f t="shared" si="7"/>
        <v>1.3674910728089261E-2</v>
      </c>
      <c r="AF52" s="188">
        <f t="shared" si="7"/>
        <v>1.2030678326426474E-2</v>
      </c>
      <c r="AG52" s="188">
        <f t="shared" si="7"/>
        <v>1.3999682279073751E-2</v>
      </c>
    </row>
    <row r="53" spans="2:33" ht="13.5" hidden="1" customHeight="1" outlineLevel="1">
      <c r="B53" s="180"/>
      <c r="C53" s="178" t="s">
        <v>282</v>
      </c>
      <c r="D53" s="188">
        <f t="shared" ref="D53:AG53" si="8">D13/D$35</f>
        <v>1.012359537238689E-2</v>
      </c>
      <c r="E53" s="188">
        <f t="shared" si="8"/>
        <v>1.1709902385431292E-2</v>
      </c>
      <c r="F53" s="188">
        <f t="shared" si="8"/>
        <v>1.2539257676226764E-2</v>
      </c>
      <c r="G53" s="188">
        <f t="shared" si="8"/>
        <v>1.2949840333108701E-2</v>
      </c>
      <c r="H53" s="188">
        <f t="shared" si="8"/>
        <v>1.2206588882353372E-2</v>
      </c>
      <c r="I53" s="188">
        <f t="shared" si="8"/>
        <v>1.1682858698898473E-2</v>
      </c>
      <c r="J53" s="188">
        <f t="shared" si="8"/>
        <v>1.1784127375076933E-2</v>
      </c>
      <c r="K53" s="188">
        <f t="shared" si="8"/>
        <v>1.0841815625649431E-2</v>
      </c>
      <c r="L53" s="188">
        <f t="shared" si="8"/>
        <v>9.7882164271035788E-3</v>
      </c>
      <c r="M53" s="188">
        <f t="shared" si="8"/>
        <v>9.6119638197783332E-3</v>
      </c>
      <c r="N53" s="188">
        <f t="shared" si="8"/>
        <v>9.0555965865785331E-3</v>
      </c>
      <c r="O53" s="188">
        <f t="shared" si="8"/>
        <v>1.0211182696222194E-2</v>
      </c>
      <c r="P53" s="188">
        <f t="shared" si="8"/>
        <v>1.0540704003386791E-2</v>
      </c>
      <c r="Q53" s="188">
        <f t="shared" si="8"/>
        <v>1.0583991084821814E-2</v>
      </c>
      <c r="R53" s="188">
        <f t="shared" si="8"/>
        <v>1.1153993729156505E-2</v>
      </c>
      <c r="S53" s="188">
        <f t="shared" si="8"/>
        <v>1.046343102932434E-2</v>
      </c>
      <c r="T53" s="188">
        <f t="shared" si="8"/>
        <v>1.1404304042052574E-2</v>
      </c>
      <c r="U53" s="188">
        <f t="shared" si="8"/>
        <v>1.1755973754087733E-2</v>
      </c>
      <c r="V53" s="188">
        <f t="shared" si="8"/>
        <v>1.1197301598323581E-2</v>
      </c>
      <c r="W53" s="188">
        <f t="shared" si="8"/>
        <v>1.0844510375591346E-2</v>
      </c>
      <c r="X53" s="188">
        <f t="shared" si="8"/>
        <v>1.0732010459340986E-2</v>
      </c>
      <c r="Y53" s="188">
        <f t="shared" si="8"/>
        <v>1.0922990998234313E-2</v>
      </c>
      <c r="Z53" s="188">
        <f t="shared" si="8"/>
        <v>1.1801780607219923E-2</v>
      </c>
      <c r="AA53" s="188">
        <f t="shared" si="8"/>
        <v>1.1383079072687504E-2</v>
      </c>
      <c r="AB53" s="188">
        <f t="shared" si="8"/>
        <v>1.1704291818678934E-2</v>
      </c>
      <c r="AC53" s="188">
        <f t="shared" si="8"/>
        <v>1.2257162515586289E-2</v>
      </c>
      <c r="AD53" s="188">
        <f t="shared" si="8"/>
        <v>1.2549527210190729E-2</v>
      </c>
      <c r="AE53" s="188">
        <f t="shared" si="8"/>
        <v>1.2927741599767723E-2</v>
      </c>
      <c r="AF53" s="188">
        <f t="shared" si="8"/>
        <v>1.4247873745370045E-2</v>
      </c>
      <c r="AG53" s="188">
        <f t="shared" si="8"/>
        <v>1.2244523680605633E-2</v>
      </c>
    </row>
    <row r="54" spans="2:33" ht="13.5" hidden="1" customHeight="1" outlineLevel="1">
      <c r="B54" s="180"/>
      <c r="C54" s="178" t="s">
        <v>283</v>
      </c>
      <c r="D54" s="188">
        <f t="shared" ref="D54:AG54" si="9">D14/D$35</f>
        <v>1.0787619119140881E-2</v>
      </c>
      <c r="E54" s="188">
        <f t="shared" si="9"/>
        <v>1.0956631648390822E-2</v>
      </c>
      <c r="F54" s="188">
        <f t="shared" si="9"/>
        <v>1.0491795211574052E-2</v>
      </c>
      <c r="G54" s="188">
        <f t="shared" si="9"/>
        <v>1.0809699945028561E-2</v>
      </c>
      <c r="H54" s="188">
        <f t="shared" si="9"/>
        <v>1.0533835286521019E-2</v>
      </c>
      <c r="I54" s="188">
        <f t="shared" si="9"/>
        <v>1.026042933724082E-2</v>
      </c>
      <c r="J54" s="188">
        <f t="shared" si="9"/>
        <v>1.0048920462984105E-2</v>
      </c>
      <c r="K54" s="188">
        <f t="shared" si="9"/>
        <v>1.0092747687547782E-2</v>
      </c>
      <c r="L54" s="188">
        <f t="shared" si="9"/>
        <v>1.0241533959709665E-2</v>
      </c>
      <c r="M54" s="188">
        <f t="shared" si="9"/>
        <v>1.0045107318615262E-2</v>
      </c>
      <c r="N54" s="188">
        <f t="shared" si="9"/>
        <v>9.5785143144080567E-3</v>
      </c>
      <c r="O54" s="188">
        <f t="shared" si="9"/>
        <v>9.3189135184942509E-3</v>
      </c>
      <c r="P54" s="188">
        <f t="shared" si="9"/>
        <v>9.3070705045753075E-3</v>
      </c>
      <c r="Q54" s="188">
        <f t="shared" si="9"/>
        <v>8.8615058238488975E-3</v>
      </c>
      <c r="R54" s="188">
        <f t="shared" si="9"/>
        <v>8.8350593072259818E-3</v>
      </c>
      <c r="S54" s="188">
        <f t="shared" si="9"/>
        <v>8.5870929387674225E-3</v>
      </c>
      <c r="T54" s="188">
        <f t="shared" si="9"/>
        <v>8.5326796500653553E-3</v>
      </c>
      <c r="U54" s="188">
        <f t="shared" si="9"/>
        <v>8.259046429400561E-3</v>
      </c>
      <c r="V54" s="188">
        <f t="shared" si="9"/>
        <v>7.6840906734494509E-3</v>
      </c>
      <c r="W54" s="188">
        <f t="shared" si="9"/>
        <v>7.2644439667258979E-3</v>
      </c>
      <c r="X54" s="188">
        <f t="shared" si="9"/>
        <v>7.2787070189444091E-3</v>
      </c>
      <c r="Y54" s="188">
        <f t="shared" si="9"/>
        <v>7.0505544778904318E-3</v>
      </c>
      <c r="Z54" s="188">
        <f t="shared" si="9"/>
        <v>6.4898196022724498E-3</v>
      </c>
      <c r="AA54" s="188">
        <f t="shared" si="9"/>
        <v>6.40452025871238E-3</v>
      </c>
      <c r="AB54" s="188">
        <f t="shared" si="9"/>
        <v>6.4075818603110011E-3</v>
      </c>
      <c r="AC54" s="188">
        <f t="shared" si="9"/>
        <v>6.2391087370297681E-3</v>
      </c>
      <c r="AD54" s="188">
        <f t="shared" si="9"/>
        <v>6.4209008873151122E-3</v>
      </c>
      <c r="AE54" s="188">
        <f t="shared" si="9"/>
        <v>6.6926595299414407E-3</v>
      </c>
      <c r="AF54" s="188">
        <f t="shared" si="9"/>
        <v>6.3015536612539245E-3</v>
      </c>
      <c r="AG54" s="188">
        <f t="shared" si="9"/>
        <v>4.9704195163821734E-3</v>
      </c>
    </row>
    <row r="55" spans="2:33" ht="13.5" hidden="1" customHeight="1" outlineLevel="1">
      <c r="B55" s="180"/>
      <c r="C55" s="178" t="s">
        <v>284</v>
      </c>
      <c r="D55" s="188">
        <f t="shared" ref="D55:AG55" si="10">D15/D$35</f>
        <v>3.5465982616806918E-2</v>
      </c>
      <c r="E55" s="188">
        <f t="shared" si="10"/>
        <v>2.7947564664983118E-2</v>
      </c>
      <c r="F55" s="188">
        <f t="shared" si="10"/>
        <v>2.5166389277975106E-2</v>
      </c>
      <c r="G55" s="188">
        <f t="shared" si="10"/>
        <v>2.0329646411147897E-2</v>
      </c>
      <c r="H55" s="188">
        <f t="shared" si="10"/>
        <v>2.5070966507748718E-2</v>
      </c>
      <c r="I55" s="188">
        <f t="shared" si="10"/>
        <v>2.3393707425009801E-2</v>
      </c>
      <c r="J55" s="188">
        <f t="shared" si="10"/>
        <v>1.9936207556630829E-2</v>
      </c>
      <c r="K55" s="188">
        <f t="shared" si="10"/>
        <v>2.0296458354698454E-2</v>
      </c>
      <c r="L55" s="188">
        <f t="shared" si="10"/>
        <v>2.2186995127406017E-2</v>
      </c>
      <c r="M55" s="188">
        <f t="shared" si="10"/>
        <v>2.2359735584295479E-2</v>
      </c>
      <c r="N55" s="188">
        <f t="shared" si="10"/>
        <v>2.0694726054315646E-2</v>
      </c>
      <c r="O55" s="188">
        <f t="shared" si="10"/>
        <v>2.0101526429366336E-2</v>
      </c>
      <c r="P55" s="188">
        <f t="shared" si="10"/>
        <v>1.8840820664381464E-2</v>
      </c>
      <c r="Q55" s="188">
        <f t="shared" si="10"/>
        <v>1.6649365612554722E-2</v>
      </c>
      <c r="R55" s="188">
        <f t="shared" si="10"/>
        <v>1.5364986199964273E-2</v>
      </c>
      <c r="S55" s="188">
        <f t="shared" si="10"/>
        <v>1.5893310227188834E-2</v>
      </c>
      <c r="T55" s="188">
        <f t="shared" si="10"/>
        <v>1.5392692442505535E-2</v>
      </c>
      <c r="U55" s="188">
        <f t="shared" si="10"/>
        <v>1.5670896237277809E-2</v>
      </c>
      <c r="V55" s="188">
        <f t="shared" si="10"/>
        <v>1.3340955721975594E-2</v>
      </c>
      <c r="W55" s="188">
        <f t="shared" si="10"/>
        <v>1.2714027905734284E-2</v>
      </c>
      <c r="X55" s="188">
        <f t="shared" si="10"/>
        <v>1.3916851107361215E-2</v>
      </c>
      <c r="Y55" s="188">
        <f t="shared" si="10"/>
        <v>1.3126664096262848E-2</v>
      </c>
      <c r="Z55" s="188">
        <f t="shared" si="10"/>
        <v>1.2212072241734085E-2</v>
      </c>
      <c r="AA55" s="188">
        <f t="shared" si="10"/>
        <v>1.3475726327135481E-2</v>
      </c>
      <c r="AB55" s="188">
        <f t="shared" si="10"/>
        <v>1.4821619273269653E-2</v>
      </c>
      <c r="AC55" s="188">
        <f t="shared" si="10"/>
        <v>1.7853967840809809E-2</v>
      </c>
      <c r="AD55" s="188">
        <f t="shared" si="10"/>
        <v>1.7291610615640669E-2</v>
      </c>
      <c r="AE55" s="188">
        <f t="shared" si="10"/>
        <v>1.6356084630148451E-2</v>
      </c>
      <c r="AF55" s="188">
        <f t="shared" si="10"/>
        <v>1.4631169106935344E-2</v>
      </c>
      <c r="AG55" s="188">
        <f t="shared" si="10"/>
        <v>1.1565208061461532E-2</v>
      </c>
    </row>
    <row r="56" spans="2:33" ht="13.5" hidden="1" customHeight="1" outlineLevel="1">
      <c r="B56" s="180"/>
      <c r="C56" s="178" t="s">
        <v>285</v>
      </c>
      <c r="D56" s="188">
        <f t="shared" ref="D56:AG56" si="11">D16/D$35</f>
        <v>1.2680877301850177E-2</v>
      </c>
      <c r="E56" s="188">
        <f t="shared" si="11"/>
        <v>1.3299647549170606E-2</v>
      </c>
      <c r="F56" s="188">
        <f t="shared" si="11"/>
        <v>1.3186712759469733E-2</v>
      </c>
      <c r="G56" s="188">
        <f t="shared" si="11"/>
        <v>1.2783474957624072E-2</v>
      </c>
      <c r="H56" s="188">
        <f t="shared" si="11"/>
        <v>1.2687060659879684E-2</v>
      </c>
      <c r="I56" s="188">
        <f t="shared" si="11"/>
        <v>1.3824393546929001E-2</v>
      </c>
      <c r="J56" s="188">
        <f t="shared" si="11"/>
        <v>1.4276474020785425E-2</v>
      </c>
      <c r="K56" s="188">
        <f t="shared" si="11"/>
        <v>1.3573295524529329E-2</v>
      </c>
      <c r="L56" s="188">
        <f t="shared" si="11"/>
        <v>1.3902750101053615E-2</v>
      </c>
      <c r="M56" s="188">
        <f t="shared" si="11"/>
        <v>1.4101934990728465E-2</v>
      </c>
      <c r="N56" s="188">
        <f t="shared" si="11"/>
        <v>1.5647727976054699E-2</v>
      </c>
      <c r="O56" s="188">
        <f t="shared" si="11"/>
        <v>1.6019559263393178E-2</v>
      </c>
      <c r="P56" s="188">
        <f t="shared" si="11"/>
        <v>1.563689480483442E-2</v>
      </c>
      <c r="Q56" s="188">
        <f t="shared" si="11"/>
        <v>1.5012159771888483E-2</v>
      </c>
      <c r="R56" s="188">
        <f t="shared" si="11"/>
        <v>1.3233759079256254E-2</v>
      </c>
      <c r="S56" s="188">
        <f t="shared" si="11"/>
        <v>1.3066952125985475E-2</v>
      </c>
      <c r="T56" s="188">
        <f t="shared" si="11"/>
        <v>1.3279498798754015E-2</v>
      </c>
      <c r="U56" s="188">
        <f t="shared" si="11"/>
        <v>1.3077757371927347E-2</v>
      </c>
      <c r="V56" s="188">
        <f t="shared" si="11"/>
        <v>1.2348459843106891E-2</v>
      </c>
      <c r="W56" s="188">
        <f t="shared" si="11"/>
        <v>1.1646474504488363E-2</v>
      </c>
      <c r="X56" s="188">
        <f t="shared" si="11"/>
        <v>1.151808634214665E-2</v>
      </c>
      <c r="Y56" s="188">
        <f t="shared" si="11"/>
        <v>1.1022041180500191E-2</v>
      </c>
      <c r="Z56" s="188">
        <f t="shared" si="11"/>
        <v>1.0066081317268093E-2</v>
      </c>
      <c r="AA56" s="188">
        <f t="shared" si="11"/>
        <v>9.8873822531870721E-3</v>
      </c>
      <c r="AB56" s="188">
        <f t="shared" si="11"/>
        <v>9.2539130525610899E-3</v>
      </c>
      <c r="AC56" s="188">
        <f t="shared" si="11"/>
        <v>9.633594229221552E-3</v>
      </c>
      <c r="AD56" s="188">
        <f t="shared" si="11"/>
        <v>9.3154663131191674E-3</v>
      </c>
      <c r="AE56" s="188">
        <f t="shared" si="11"/>
        <v>8.8885411442641612E-3</v>
      </c>
      <c r="AF56" s="188">
        <f t="shared" si="11"/>
        <v>9.1876787752804261E-3</v>
      </c>
      <c r="AG56" s="188">
        <f t="shared" si="11"/>
        <v>8.8687388392207356E-3</v>
      </c>
    </row>
    <row r="57" spans="2:33" ht="13.5" hidden="1" customHeight="1" outlineLevel="1">
      <c r="B57" s="180"/>
      <c r="C57" s="178" t="s">
        <v>286</v>
      </c>
      <c r="D57" s="188">
        <f t="shared" ref="D57:AG57" si="12">D17/D$35</f>
        <v>2.4215127883859086E-2</v>
      </c>
      <c r="E57" s="188">
        <f t="shared" si="12"/>
        <v>2.6547523913664894E-2</v>
      </c>
      <c r="F57" s="188">
        <f t="shared" si="12"/>
        <v>2.7186435077865084E-2</v>
      </c>
      <c r="G57" s="188">
        <f t="shared" si="12"/>
        <v>2.5845350391464812E-2</v>
      </c>
      <c r="H57" s="188">
        <f t="shared" si="12"/>
        <v>2.6924850337172339E-2</v>
      </c>
      <c r="I57" s="188">
        <f t="shared" si="12"/>
        <v>2.7148837565236859E-2</v>
      </c>
      <c r="J57" s="188">
        <f t="shared" si="12"/>
        <v>2.4444552770159344E-2</v>
      </c>
      <c r="K57" s="188">
        <f t="shared" si="12"/>
        <v>2.1825522787563681E-2</v>
      </c>
      <c r="L57" s="188">
        <f t="shared" si="12"/>
        <v>2.3979510351256547E-2</v>
      </c>
      <c r="M57" s="188">
        <f t="shared" si="12"/>
        <v>2.4982188271153491E-2</v>
      </c>
      <c r="N57" s="188">
        <f t="shared" si="12"/>
        <v>2.8679555097835482E-2</v>
      </c>
      <c r="O57" s="188">
        <f t="shared" si="12"/>
        <v>2.9323695292540641E-2</v>
      </c>
      <c r="P57" s="188">
        <f t="shared" si="12"/>
        <v>2.6880845929259545E-2</v>
      </c>
      <c r="Q57" s="188">
        <f t="shared" si="12"/>
        <v>2.2991053413542371E-2</v>
      </c>
      <c r="R57" s="188">
        <f t="shared" si="12"/>
        <v>2.0899394013004648E-2</v>
      </c>
      <c r="S57" s="188">
        <f t="shared" si="12"/>
        <v>2.2058337834109799E-2</v>
      </c>
      <c r="T57" s="188">
        <f t="shared" si="12"/>
        <v>2.3224343319497107E-2</v>
      </c>
      <c r="U57" s="188">
        <f t="shared" si="12"/>
        <v>2.3832447817376087E-2</v>
      </c>
      <c r="V57" s="188">
        <f t="shared" si="12"/>
        <v>2.2734376560584198E-2</v>
      </c>
      <c r="W57" s="188">
        <f t="shared" si="12"/>
        <v>2.1137826783061489E-2</v>
      </c>
      <c r="X57" s="188">
        <f t="shared" si="12"/>
        <v>2.1953908150924274E-2</v>
      </c>
      <c r="Y57" s="188">
        <f t="shared" si="12"/>
        <v>2.1037523575200851E-2</v>
      </c>
      <c r="Z57" s="188">
        <f t="shared" si="12"/>
        <v>1.8971651284466203E-2</v>
      </c>
      <c r="AA57" s="188">
        <f t="shared" si="12"/>
        <v>2.0138482343374252E-2</v>
      </c>
      <c r="AB57" s="188">
        <f t="shared" si="12"/>
        <v>2.1734828706570238E-2</v>
      </c>
      <c r="AC57" s="188">
        <f t="shared" si="12"/>
        <v>2.321096202926538E-2</v>
      </c>
      <c r="AD57" s="188">
        <f t="shared" si="12"/>
        <v>2.4142450243349517E-2</v>
      </c>
      <c r="AE57" s="188">
        <f t="shared" si="12"/>
        <v>2.5261782572463903E-2</v>
      </c>
      <c r="AF57" s="188">
        <f t="shared" si="12"/>
        <v>2.5438087066063528E-2</v>
      </c>
      <c r="AG57" s="188">
        <f t="shared" si="12"/>
        <v>1.7931062876305921E-2</v>
      </c>
    </row>
    <row r="58" spans="2:33" ht="13.5" hidden="1" customHeight="1" outlineLevel="1">
      <c r="B58" s="180"/>
      <c r="C58" s="178" t="s">
        <v>287</v>
      </c>
      <c r="D58" s="188">
        <f t="shared" ref="D58:AG58" si="13">D18/D$35</f>
        <v>2.8879104200345451E-2</v>
      </c>
      <c r="E58" s="188">
        <f t="shared" si="13"/>
        <v>3.0781297437659172E-2</v>
      </c>
      <c r="F58" s="188">
        <f t="shared" si="13"/>
        <v>3.2199818276722018E-2</v>
      </c>
      <c r="G58" s="188">
        <f t="shared" si="13"/>
        <v>3.469747316978683E-2</v>
      </c>
      <c r="H58" s="188">
        <f t="shared" si="13"/>
        <v>4.016515264035448E-2</v>
      </c>
      <c r="I58" s="188">
        <f t="shared" si="13"/>
        <v>3.9442117070373178E-2</v>
      </c>
      <c r="J58" s="188">
        <f t="shared" si="13"/>
        <v>3.872615800901897E-2</v>
      </c>
      <c r="K58" s="188">
        <f t="shared" si="13"/>
        <v>3.7719273971123575E-2</v>
      </c>
      <c r="L58" s="188">
        <f t="shared" si="13"/>
        <v>3.8856981735429105E-2</v>
      </c>
      <c r="M58" s="188">
        <f t="shared" si="13"/>
        <v>4.0126640212513977E-2</v>
      </c>
      <c r="N58" s="188">
        <f t="shared" si="13"/>
        <v>4.2464593702110982E-2</v>
      </c>
      <c r="O58" s="188">
        <f t="shared" si="13"/>
        <v>4.2820293619001887E-2</v>
      </c>
      <c r="P58" s="188">
        <f t="shared" si="13"/>
        <v>3.8847651064584099E-2</v>
      </c>
      <c r="Q58" s="188">
        <f t="shared" si="13"/>
        <v>3.631631071288427E-2</v>
      </c>
      <c r="R58" s="188">
        <f t="shared" si="13"/>
        <v>3.6337333680881025E-2</v>
      </c>
      <c r="S58" s="188">
        <f t="shared" si="13"/>
        <v>3.7803413855138468E-2</v>
      </c>
      <c r="T58" s="188">
        <f t="shared" si="13"/>
        <v>3.8059225870479024E-2</v>
      </c>
      <c r="U58" s="188">
        <f t="shared" si="13"/>
        <v>3.8192393197847868E-2</v>
      </c>
      <c r="V58" s="188">
        <f t="shared" si="13"/>
        <v>3.6263862743736504E-2</v>
      </c>
      <c r="W58" s="188">
        <f t="shared" si="13"/>
        <v>3.5989463419215537E-2</v>
      </c>
      <c r="X58" s="188">
        <f t="shared" si="13"/>
        <v>3.8376411987131376E-2</v>
      </c>
      <c r="Y58" s="188">
        <f t="shared" si="13"/>
        <v>3.053666820336318E-2</v>
      </c>
      <c r="Z58" s="188">
        <f t="shared" si="13"/>
        <v>2.847774786731188E-2</v>
      </c>
      <c r="AA58" s="188">
        <f t="shared" si="13"/>
        <v>3.1185386122035343E-2</v>
      </c>
      <c r="AB58" s="188">
        <f t="shared" si="13"/>
        <v>3.2394788747678108E-2</v>
      </c>
      <c r="AC58" s="188">
        <f t="shared" si="13"/>
        <v>3.1639567497839693E-2</v>
      </c>
      <c r="AD58" s="188">
        <f t="shared" si="13"/>
        <v>3.1929139697911869E-2</v>
      </c>
      <c r="AE58" s="188">
        <f t="shared" si="13"/>
        <v>3.275553259603093E-2</v>
      </c>
      <c r="AF58" s="188">
        <f t="shared" si="13"/>
        <v>2.9932234849825379E-2</v>
      </c>
      <c r="AG58" s="188">
        <f t="shared" si="13"/>
        <v>2.489576341601563E-2</v>
      </c>
    </row>
    <row r="59" spans="2:33" ht="13.5" hidden="1" customHeight="1" outlineLevel="1">
      <c r="B59" s="180"/>
      <c r="C59" s="178" t="s">
        <v>288</v>
      </c>
      <c r="D59" s="188">
        <f t="shared" ref="D59:AG59" si="14">D19/D$35</f>
        <v>2.8628909538622072E-2</v>
      </c>
      <c r="E59" s="188">
        <f t="shared" si="14"/>
        <v>2.8481917249678003E-2</v>
      </c>
      <c r="F59" s="188">
        <f t="shared" si="14"/>
        <v>2.6942145564915105E-2</v>
      </c>
      <c r="G59" s="188">
        <f t="shared" si="14"/>
        <v>2.6997422180317796E-2</v>
      </c>
      <c r="H59" s="188">
        <f t="shared" si="14"/>
        <v>2.7297597291562791E-2</v>
      </c>
      <c r="I59" s="188">
        <f t="shared" si="14"/>
        <v>3.0414142229238918E-2</v>
      </c>
      <c r="J59" s="188">
        <f t="shared" si="14"/>
        <v>2.7189469372186914E-2</v>
      </c>
      <c r="K59" s="188">
        <f t="shared" si="14"/>
        <v>2.7466186134565262E-2</v>
      </c>
      <c r="L59" s="188">
        <f t="shared" si="14"/>
        <v>2.6662714797463752E-2</v>
      </c>
      <c r="M59" s="188">
        <f t="shared" si="14"/>
        <v>2.6584772033462462E-2</v>
      </c>
      <c r="N59" s="188">
        <f t="shared" si="14"/>
        <v>2.4841763258457612E-2</v>
      </c>
      <c r="O59" s="188">
        <f t="shared" si="14"/>
        <v>2.3978296332781895E-2</v>
      </c>
      <c r="P59" s="188">
        <f t="shared" si="14"/>
        <v>2.352086523204254E-2</v>
      </c>
      <c r="Q59" s="188">
        <f t="shared" si="14"/>
        <v>2.2556307277853072E-2</v>
      </c>
      <c r="R59" s="188">
        <f t="shared" si="14"/>
        <v>2.1071327591435342E-2</v>
      </c>
      <c r="S59" s="188">
        <f t="shared" si="14"/>
        <v>2.1211479505601039E-2</v>
      </c>
      <c r="T59" s="188">
        <f t="shared" si="14"/>
        <v>2.1754967177893873E-2</v>
      </c>
      <c r="U59" s="188">
        <f t="shared" si="14"/>
        <v>2.0853064989655647E-2</v>
      </c>
      <c r="V59" s="188">
        <f t="shared" si="14"/>
        <v>2.2636782083708666E-2</v>
      </c>
      <c r="W59" s="188">
        <f t="shared" si="14"/>
        <v>2.234548814827118E-2</v>
      </c>
      <c r="X59" s="188">
        <f t="shared" si="14"/>
        <v>2.0896118857885858E-2</v>
      </c>
      <c r="Y59" s="188">
        <f t="shared" si="14"/>
        <v>2.1967473235654119E-2</v>
      </c>
      <c r="Z59" s="188">
        <f t="shared" si="14"/>
        <v>2.5892618200536909E-2</v>
      </c>
      <c r="AA59" s="188">
        <f t="shared" si="14"/>
        <v>2.5113134413665163E-2</v>
      </c>
      <c r="AB59" s="188">
        <f t="shared" si="14"/>
        <v>2.5217739984018765E-2</v>
      </c>
      <c r="AC59" s="188">
        <f t="shared" si="14"/>
        <v>2.6476833727436366E-2</v>
      </c>
      <c r="AD59" s="188">
        <f t="shared" si="14"/>
        <v>2.8366055708103206E-2</v>
      </c>
      <c r="AE59" s="188">
        <f t="shared" si="14"/>
        <v>2.9790800185519665E-2</v>
      </c>
      <c r="AF59" s="188">
        <f t="shared" si="14"/>
        <v>2.8341423727607343E-2</v>
      </c>
      <c r="AG59" s="188">
        <f t="shared" si="14"/>
        <v>2.295700038176415E-2</v>
      </c>
    </row>
    <row r="60" spans="2:33" ht="13.5" hidden="1" customHeight="1" outlineLevel="1">
      <c r="B60" s="180"/>
      <c r="C60" s="178" t="s">
        <v>289</v>
      </c>
      <c r="D60" s="188">
        <f t="shared" ref="D60:AG60" si="15">D20/D$35</f>
        <v>5.5102113413674934E-3</v>
      </c>
      <c r="E60" s="188">
        <f t="shared" si="15"/>
        <v>5.6327048927837251E-3</v>
      </c>
      <c r="F60" s="188">
        <f t="shared" si="15"/>
        <v>5.0931727232305267E-3</v>
      </c>
      <c r="G60" s="188">
        <f t="shared" si="15"/>
        <v>5.1957965240097635E-3</v>
      </c>
      <c r="H60" s="188">
        <f t="shared" si="15"/>
        <v>5.0284295023653386E-3</v>
      </c>
      <c r="I60" s="188">
        <f t="shared" si="15"/>
        <v>5.3990975896120071E-3</v>
      </c>
      <c r="J60" s="188">
        <f t="shared" si="15"/>
        <v>5.0605212918468645E-3</v>
      </c>
      <c r="K60" s="188">
        <f t="shared" si="15"/>
        <v>4.4952215379957319E-3</v>
      </c>
      <c r="L60" s="188">
        <f t="shared" si="15"/>
        <v>4.6397340537142045E-3</v>
      </c>
      <c r="M60" s="188">
        <f t="shared" si="15"/>
        <v>4.7740151647407978E-3</v>
      </c>
      <c r="N60" s="188">
        <f t="shared" si="15"/>
        <v>4.56672734203609E-3</v>
      </c>
      <c r="O60" s="188">
        <f t="shared" si="15"/>
        <v>4.6041007409695746E-3</v>
      </c>
      <c r="P60" s="188">
        <f t="shared" si="15"/>
        <v>4.0284155852366521E-3</v>
      </c>
      <c r="Q60" s="188">
        <f t="shared" si="15"/>
        <v>3.5884943948162836E-3</v>
      </c>
      <c r="R60" s="188">
        <f t="shared" si="15"/>
        <v>3.2415000337163327E-3</v>
      </c>
      <c r="S60" s="188">
        <f t="shared" si="15"/>
        <v>3.1898524651950747E-3</v>
      </c>
      <c r="T60" s="188">
        <f t="shared" si="15"/>
        <v>3.2888852612705253E-3</v>
      </c>
      <c r="U60" s="188">
        <f t="shared" si="15"/>
        <v>3.3932690079002577E-3</v>
      </c>
      <c r="V60" s="188">
        <f t="shared" si="15"/>
        <v>3.4511918226101481E-3</v>
      </c>
      <c r="W60" s="188">
        <f t="shared" si="15"/>
        <v>3.3250622162116078E-3</v>
      </c>
      <c r="X60" s="188">
        <f t="shared" si="15"/>
        <v>3.2888604194253098E-3</v>
      </c>
      <c r="Y60" s="188">
        <f t="shared" si="15"/>
        <v>3.2756204807145232E-3</v>
      </c>
      <c r="Z60" s="188">
        <f t="shared" si="15"/>
        <v>2.9026427654084974E-3</v>
      </c>
      <c r="AA60" s="188">
        <f t="shared" si="15"/>
        <v>2.9048592663955776E-3</v>
      </c>
      <c r="AB60" s="188">
        <f t="shared" si="15"/>
        <v>3.2215865448131297E-3</v>
      </c>
      <c r="AC60" s="188">
        <f t="shared" si="15"/>
        <v>3.1571624198915012E-3</v>
      </c>
      <c r="AD60" s="188">
        <f t="shared" si="15"/>
        <v>3.483493912977581E-3</v>
      </c>
      <c r="AE60" s="188">
        <f t="shared" si="15"/>
        <v>3.4470081183705942E-3</v>
      </c>
      <c r="AF60" s="188">
        <f t="shared" si="15"/>
        <v>3.5718795802780418E-3</v>
      </c>
      <c r="AG60" s="188">
        <f t="shared" si="15"/>
        <v>2.9453644766379468E-3</v>
      </c>
    </row>
    <row r="61" spans="2:33" ht="13.5" hidden="1" customHeight="1" outlineLevel="1">
      <c r="B61" s="180"/>
      <c r="C61" s="178" t="s">
        <v>290</v>
      </c>
      <c r="D61" s="188">
        <f t="shared" ref="D61:AG61" si="16">D21/D$35</f>
        <v>4.6132654553503322E-2</v>
      </c>
      <c r="E61" s="188">
        <f t="shared" si="16"/>
        <v>4.6469815365465732E-2</v>
      </c>
      <c r="F61" s="188">
        <f t="shared" si="16"/>
        <v>4.6762636709859626E-2</v>
      </c>
      <c r="G61" s="188">
        <f t="shared" si="16"/>
        <v>4.7118521325645202E-2</v>
      </c>
      <c r="H61" s="188">
        <f t="shared" si="16"/>
        <v>4.5829126821987427E-2</v>
      </c>
      <c r="I61" s="188">
        <f t="shared" si="16"/>
        <v>4.3988709894980819E-2</v>
      </c>
      <c r="J61" s="188">
        <f t="shared" si="16"/>
        <v>4.5324049249431071E-2</v>
      </c>
      <c r="K61" s="188">
        <f t="shared" si="16"/>
        <v>4.5451413136606007E-2</v>
      </c>
      <c r="L61" s="188">
        <f t="shared" si="16"/>
        <v>4.4127968679327334E-2</v>
      </c>
      <c r="M61" s="188">
        <f t="shared" si="16"/>
        <v>4.2848885764300106E-2</v>
      </c>
      <c r="N61" s="188">
        <f t="shared" si="16"/>
        <v>4.3266138441757661E-2</v>
      </c>
      <c r="O61" s="188">
        <f t="shared" si="16"/>
        <v>4.3487236072980391E-2</v>
      </c>
      <c r="P61" s="188">
        <f t="shared" si="16"/>
        <v>4.1714058320093686E-2</v>
      </c>
      <c r="Q61" s="188">
        <f t="shared" si="16"/>
        <v>4.0052105924593906E-2</v>
      </c>
      <c r="R61" s="188">
        <f t="shared" si="16"/>
        <v>3.8285191274134295E-2</v>
      </c>
      <c r="S61" s="188">
        <f t="shared" si="16"/>
        <v>3.6815315332817844E-2</v>
      </c>
      <c r="T61" s="188">
        <f t="shared" si="16"/>
        <v>3.5968344622388453E-2</v>
      </c>
      <c r="U61" s="188">
        <f t="shared" si="16"/>
        <v>3.4904463452412146E-2</v>
      </c>
      <c r="V61" s="188">
        <f t="shared" si="16"/>
        <v>3.431615854441547E-2</v>
      </c>
      <c r="W61" s="188">
        <f t="shared" si="16"/>
        <v>3.265708787521461E-2</v>
      </c>
      <c r="X61" s="188">
        <f t="shared" si="16"/>
        <v>3.1889326022630039E-2</v>
      </c>
      <c r="Y61" s="188">
        <f t="shared" si="16"/>
        <v>2.9934048442116681E-2</v>
      </c>
      <c r="Z61" s="188">
        <f t="shared" si="16"/>
        <v>2.8815921732338989E-2</v>
      </c>
      <c r="AA61" s="188">
        <f t="shared" si="16"/>
        <v>2.8515908162613516E-2</v>
      </c>
      <c r="AB61" s="188">
        <f t="shared" si="16"/>
        <v>2.8599873921938763E-2</v>
      </c>
      <c r="AC61" s="188">
        <f t="shared" si="16"/>
        <v>2.7792445662107448E-2</v>
      </c>
      <c r="AD61" s="188">
        <f t="shared" si="16"/>
        <v>2.6182659987954861E-2</v>
      </c>
      <c r="AE61" s="188">
        <f t="shared" si="16"/>
        <v>2.584756467735793E-2</v>
      </c>
      <c r="AF61" s="188">
        <f t="shared" si="16"/>
        <v>2.496041827541454E-2</v>
      </c>
      <c r="AG61" s="188">
        <f t="shared" si="16"/>
        <v>2.3736747419349204E-2</v>
      </c>
    </row>
    <row r="62" spans="2:33" ht="13.5" customHeight="1" collapsed="1">
      <c r="B62" s="170">
        <v>4</v>
      </c>
      <c r="C62" s="178" t="s">
        <v>291</v>
      </c>
      <c r="D62" s="188">
        <f t="shared" ref="D62:AG62" si="17">D22/D$35</f>
        <v>8.7855875226775959E-2</v>
      </c>
      <c r="E62" s="188">
        <f t="shared" si="17"/>
        <v>8.9488341683902156E-2</v>
      </c>
      <c r="F62" s="188">
        <f t="shared" si="17"/>
        <v>8.5234192798907552E-2</v>
      </c>
      <c r="G62" s="188">
        <f t="shared" si="17"/>
        <v>7.577656016470509E-2</v>
      </c>
      <c r="H62" s="188">
        <f t="shared" si="17"/>
        <v>7.2294160583709646E-2</v>
      </c>
      <c r="I62" s="188">
        <f t="shared" si="17"/>
        <v>7.4465978568572136E-2</v>
      </c>
      <c r="J62" s="188">
        <f t="shared" si="17"/>
        <v>7.6392149350373542E-2</v>
      </c>
      <c r="K62" s="188">
        <f t="shared" si="17"/>
        <v>8.0602531692274965E-2</v>
      </c>
      <c r="L62" s="188">
        <f t="shared" si="17"/>
        <v>8.6051867523962433E-2</v>
      </c>
      <c r="M62" s="188">
        <f t="shared" si="17"/>
        <v>9.1054265614162563E-2</v>
      </c>
      <c r="N62" s="188">
        <f t="shared" si="17"/>
        <v>9.500131330863891E-2</v>
      </c>
      <c r="O62" s="188">
        <f t="shared" si="17"/>
        <v>9.2353351740150844E-2</v>
      </c>
      <c r="P62" s="188">
        <f t="shared" si="17"/>
        <v>9.0061247522379373E-2</v>
      </c>
      <c r="Q62" s="188">
        <f t="shared" si="17"/>
        <v>9.02671730687193E-2</v>
      </c>
      <c r="R62" s="188">
        <f t="shared" si="17"/>
        <v>8.6861750812248145E-2</v>
      </c>
      <c r="S62" s="188">
        <f t="shared" si="17"/>
        <v>7.9362612341323344E-2</v>
      </c>
      <c r="T62" s="188">
        <f t="shared" si="17"/>
        <v>7.8429024269402542E-2</v>
      </c>
      <c r="U62" s="188">
        <f t="shared" si="17"/>
        <v>7.7633729034171567E-2</v>
      </c>
      <c r="V62" s="188">
        <f t="shared" si="17"/>
        <v>7.4821290815370464E-2</v>
      </c>
      <c r="W62" s="188">
        <f t="shared" si="17"/>
        <v>7.3390014189780473E-2</v>
      </c>
      <c r="X62" s="188">
        <f t="shared" si="17"/>
        <v>7.0996744601823203E-2</v>
      </c>
      <c r="Y62" s="188">
        <f t="shared" si="17"/>
        <v>6.8751273191429749E-2</v>
      </c>
      <c r="Z62" s="188">
        <f t="shared" si="17"/>
        <v>6.6061825979042574E-2</v>
      </c>
      <c r="AA62" s="188">
        <f t="shared" si="17"/>
        <v>6.3157981096439331E-2</v>
      </c>
      <c r="AB62" s="188">
        <f t="shared" si="17"/>
        <v>6.3742731120061791E-2</v>
      </c>
      <c r="AC62" s="188">
        <f t="shared" si="17"/>
        <v>6.097939786925987E-2</v>
      </c>
      <c r="AD62" s="188">
        <f t="shared" si="17"/>
        <v>6.0643068780106904E-2</v>
      </c>
      <c r="AE62" s="188">
        <f t="shared" si="17"/>
        <v>5.9282581890716848E-2</v>
      </c>
      <c r="AF62" s="188">
        <f t="shared" si="17"/>
        <v>5.8011617601186012E-2</v>
      </c>
      <c r="AG62" s="188">
        <f t="shared" si="17"/>
        <v>6.0778890355506425E-2</v>
      </c>
    </row>
    <row r="63" spans="2:33" ht="13.5" customHeight="1">
      <c r="B63" s="170">
        <v>5</v>
      </c>
      <c r="C63" s="178" t="s">
        <v>292</v>
      </c>
      <c r="D63" s="188">
        <f t="shared" ref="D63:AG63" si="18">D23/D$35</f>
        <v>2.5992181910886435E-2</v>
      </c>
      <c r="E63" s="188">
        <f t="shared" si="18"/>
        <v>2.7294138355532693E-2</v>
      </c>
      <c r="F63" s="188">
        <f t="shared" si="18"/>
        <v>2.7119299398766599E-2</v>
      </c>
      <c r="G63" s="188">
        <f t="shared" si="18"/>
        <v>2.9654206361231537E-2</v>
      </c>
      <c r="H63" s="188">
        <f t="shared" si="18"/>
        <v>3.0304994713857131E-2</v>
      </c>
      <c r="I63" s="188">
        <f t="shared" si="18"/>
        <v>3.0664563642919907E-2</v>
      </c>
      <c r="J63" s="188">
        <f t="shared" si="18"/>
        <v>3.2139954543109216E-2</v>
      </c>
      <c r="K63" s="188">
        <f t="shared" si="18"/>
        <v>3.0464628312000766E-2</v>
      </c>
      <c r="L63" s="188">
        <f t="shared" si="18"/>
        <v>2.8421313466669266E-2</v>
      </c>
      <c r="M63" s="188">
        <f t="shared" si="18"/>
        <v>2.6117656495501067E-2</v>
      </c>
      <c r="N63" s="188">
        <f t="shared" si="18"/>
        <v>2.4565541974372003E-2</v>
      </c>
      <c r="O63" s="188">
        <f t="shared" si="18"/>
        <v>2.4605390669707176E-2</v>
      </c>
      <c r="P63" s="188">
        <f t="shared" si="18"/>
        <v>2.47338914894694E-2</v>
      </c>
      <c r="Q63" s="188">
        <f t="shared" si="18"/>
        <v>2.497971383486644E-2</v>
      </c>
      <c r="R63" s="188">
        <f t="shared" si="18"/>
        <v>2.5806993516605592E-2</v>
      </c>
      <c r="S63" s="188">
        <f t="shared" si="18"/>
        <v>2.5895913554007374E-2</v>
      </c>
      <c r="T63" s="188">
        <f t="shared" si="18"/>
        <v>2.5779589383266317E-2</v>
      </c>
      <c r="U63" s="188">
        <f t="shared" si="18"/>
        <v>2.6145055526305024E-2</v>
      </c>
      <c r="V63" s="188">
        <f t="shared" si="18"/>
        <v>2.6977928999542464E-2</v>
      </c>
      <c r="W63" s="188">
        <f t="shared" si="18"/>
        <v>2.7074131932048408E-2</v>
      </c>
      <c r="X63" s="188">
        <f t="shared" si="18"/>
        <v>2.5959816626910336E-2</v>
      </c>
      <c r="Y63" s="188">
        <f t="shared" si="18"/>
        <v>2.6791913558596406E-2</v>
      </c>
      <c r="Z63" s="188">
        <f t="shared" si="18"/>
        <v>2.6117352763289792E-2</v>
      </c>
      <c r="AA63" s="188">
        <f t="shared" si="18"/>
        <v>2.5069574221586205E-2</v>
      </c>
      <c r="AB63" s="188">
        <f t="shared" si="18"/>
        <v>2.4616944558729689E-2</v>
      </c>
      <c r="AC63" s="188">
        <f t="shared" si="18"/>
        <v>2.3065123173545365E-2</v>
      </c>
      <c r="AD63" s="188">
        <f t="shared" si="18"/>
        <v>2.2019603911795155E-2</v>
      </c>
      <c r="AE63" s="188">
        <f t="shared" si="18"/>
        <v>1.9381525710687367E-2</v>
      </c>
      <c r="AF63" s="188">
        <f t="shared" si="18"/>
        <v>1.7405129079837794E-2</v>
      </c>
      <c r="AG63" s="188">
        <f t="shared" si="18"/>
        <v>2.2644685701643415E-2</v>
      </c>
    </row>
    <row r="64" spans="2:33" ht="13.5" customHeight="1">
      <c r="B64" s="170">
        <v>6</v>
      </c>
      <c r="C64" s="178" t="s">
        <v>293</v>
      </c>
      <c r="D64" s="188">
        <f t="shared" ref="D64:AG64" si="19">D24/D$35</f>
        <v>0.14537218926257792</v>
      </c>
      <c r="E64" s="188">
        <f t="shared" si="19"/>
        <v>0.14229901778968843</v>
      </c>
      <c r="F64" s="188">
        <f t="shared" si="19"/>
        <v>0.14204855210132919</v>
      </c>
      <c r="G64" s="188">
        <f t="shared" si="19"/>
        <v>0.1401835823358441</v>
      </c>
      <c r="H64" s="188">
        <f t="shared" si="19"/>
        <v>0.13333759148268443</v>
      </c>
      <c r="I64" s="188">
        <f t="shared" si="19"/>
        <v>0.12749278735708336</v>
      </c>
      <c r="J64" s="188">
        <f t="shared" si="19"/>
        <v>0.12633144418987902</v>
      </c>
      <c r="K64" s="188">
        <f t="shared" si="19"/>
        <v>0.12766874105038803</v>
      </c>
      <c r="L64" s="188">
        <f t="shared" si="19"/>
        <v>0.12731009070653498</v>
      </c>
      <c r="M64" s="188">
        <f t="shared" si="19"/>
        <v>0.12606363151661562</v>
      </c>
      <c r="N64" s="188">
        <f t="shared" si="19"/>
        <v>0.12755671448451489</v>
      </c>
      <c r="O64" s="188">
        <f t="shared" si="19"/>
        <v>0.1353677508777883</v>
      </c>
      <c r="P64" s="188">
        <f t="shared" si="19"/>
        <v>0.1387495565941872</v>
      </c>
      <c r="Q64" s="188">
        <f t="shared" si="19"/>
        <v>0.13952687216157686</v>
      </c>
      <c r="R64" s="188">
        <f t="shared" si="19"/>
        <v>0.1432656259427264</v>
      </c>
      <c r="S64" s="188">
        <f t="shared" si="19"/>
        <v>0.14724008501610567</v>
      </c>
      <c r="T64" s="188">
        <f t="shared" si="19"/>
        <v>0.14387471341920871</v>
      </c>
      <c r="U64" s="188">
        <f t="shared" si="19"/>
        <v>0.14388558811339808</v>
      </c>
      <c r="V64" s="188">
        <f t="shared" si="19"/>
        <v>0.14069223591229435</v>
      </c>
      <c r="W64" s="188">
        <f t="shared" si="19"/>
        <v>0.1406195119970331</v>
      </c>
      <c r="X64" s="188">
        <f t="shared" si="19"/>
        <v>0.13511231362725928</v>
      </c>
      <c r="Y64" s="188">
        <f t="shared" si="19"/>
        <v>0.13499263024083316</v>
      </c>
      <c r="Z64" s="188">
        <f t="shared" si="19"/>
        <v>0.13199949244683312</v>
      </c>
      <c r="AA64" s="188">
        <f t="shared" si="19"/>
        <v>0.12939174149545851</v>
      </c>
      <c r="AB64" s="188">
        <f t="shared" si="19"/>
        <v>0.13101885890263343</v>
      </c>
      <c r="AC64" s="188">
        <f t="shared" si="19"/>
        <v>0.1321835923631732</v>
      </c>
      <c r="AD64" s="188">
        <f t="shared" si="19"/>
        <v>0.12992299374456268</v>
      </c>
      <c r="AE64" s="188">
        <f t="shared" si="19"/>
        <v>0.13179795702127819</v>
      </c>
      <c r="AF64" s="188">
        <f t="shared" si="19"/>
        <v>0.13406867252748866</v>
      </c>
      <c r="AG64" s="188">
        <f t="shared" si="19"/>
        <v>0.12271076666392194</v>
      </c>
    </row>
    <row r="65" spans="1:33" ht="13.5" customHeight="1">
      <c r="B65" s="170">
        <v>7</v>
      </c>
      <c r="C65" s="178" t="s">
        <v>294</v>
      </c>
      <c r="D65" s="188">
        <f t="shared" ref="D65:AG65" si="20">D25/D$35</f>
        <v>5.1398995268830808E-2</v>
      </c>
      <c r="E65" s="188">
        <f t="shared" si="20"/>
        <v>4.7271159345419929E-2</v>
      </c>
      <c r="F65" s="188">
        <f t="shared" si="20"/>
        <v>5.0434009318151063E-2</v>
      </c>
      <c r="G65" s="188">
        <f t="shared" si="20"/>
        <v>5.2902164673375496E-2</v>
      </c>
      <c r="H65" s="188">
        <f t="shared" si="20"/>
        <v>5.1690755398872607E-2</v>
      </c>
      <c r="I65" s="188">
        <f t="shared" si="20"/>
        <v>5.2383931461356337E-2</v>
      </c>
      <c r="J65" s="188">
        <f t="shared" si="20"/>
        <v>5.5953652557812435E-2</v>
      </c>
      <c r="K65" s="188">
        <f t="shared" si="20"/>
        <v>6.1484071522015973E-2</v>
      </c>
      <c r="L65" s="188">
        <f t="shared" si="20"/>
        <v>6.3755276365502003E-2</v>
      </c>
      <c r="M65" s="188">
        <f t="shared" si="20"/>
        <v>6.2879649333062809E-2</v>
      </c>
      <c r="N65" s="188">
        <f t="shared" si="20"/>
        <v>6.7419426163951218E-2</v>
      </c>
      <c r="O65" s="188">
        <f t="shared" si="20"/>
        <v>6.2850339920870676E-2</v>
      </c>
      <c r="P65" s="188">
        <f t="shared" si="20"/>
        <v>6.0394222529796975E-2</v>
      </c>
      <c r="Q65" s="188">
        <f t="shared" si="20"/>
        <v>6.0729880517369765E-2</v>
      </c>
      <c r="R65" s="188">
        <f t="shared" si="20"/>
        <v>6.2465519627834788E-2</v>
      </c>
      <c r="S65" s="188">
        <f t="shared" si="20"/>
        <v>6.2098669971985092E-2</v>
      </c>
      <c r="T65" s="188">
        <f t="shared" si="20"/>
        <v>5.9863013332895988E-2</v>
      </c>
      <c r="U65" s="188">
        <f t="shared" si="20"/>
        <v>5.9915814505029669E-2</v>
      </c>
      <c r="V65" s="188">
        <f t="shared" si="20"/>
        <v>5.6336364215738968E-2</v>
      </c>
      <c r="W65" s="188">
        <f t="shared" si="20"/>
        <v>5.8155582580653974E-2</v>
      </c>
      <c r="X65" s="188">
        <f t="shared" si="20"/>
        <v>5.821512397760898E-2</v>
      </c>
      <c r="Y65" s="188">
        <f t="shared" si="20"/>
        <v>6.1743472796118935E-2</v>
      </c>
      <c r="Z65" s="188">
        <f t="shared" si="20"/>
        <v>6.5261318737736329E-2</v>
      </c>
      <c r="AA65" s="188">
        <f t="shared" si="20"/>
        <v>6.6690263398519301E-2</v>
      </c>
      <c r="AB65" s="188">
        <f t="shared" si="20"/>
        <v>6.5084946012554032E-2</v>
      </c>
      <c r="AC65" s="188">
        <f t="shared" si="20"/>
        <v>6.6871325918263252E-2</v>
      </c>
      <c r="AD65" s="188">
        <f t="shared" si="20"/>
        <v>6.7035599041948737E-2</v>
      </c>
      <c r="AE65" s="188">
        <f t="shared" si="20"/>
        <v>6.4700359350077855E-2</v>
      </c>
      <c r="AF65" s="188">
        <f t="shared" si="20"/>
        <v>5.7730431195678465E-2</v>
      </c>
      <c r="AG65" s="188">
        <f t="shared" si="20"/>
        <v>5.6883897953361566E-2</v>
      </c>
    </row>
    <row r="66" spans="1:33" ht="13.5" customHeight="1">
      <c r="B66" s="170">
        <v>8</v>
      </c>
      <c r="C66" s="178" t="s">
        <v>295</v>
      </c>
      <c r="D66" s="188">
        <f t="shared" ref="D66:AG66" si="21">D26/D$35</f>
        <v>8.6235736335142282E-2</v>
      </c>
      <c r="E66" s="188">
        <f t="shared" si="21"/>
        <v>8.727364436228438E-2</v>
      </c>
      <c r="F66" s="188">
        <f t="shared" si="21"/>
        <v>8.7579020627525275E-2</v>
      </c>
      <c r="G66" s="188">
        <f t="shared" si="21"/>
        <v>8.9661488642779119E-2</v>
      </c>
      <c r="H66" s="188">
        <f t="shared" si="21"/>
        <v>9.0729405095225243E-2</v>
      </c>
      <c r="I66" s="188">
        <f t="shared" si="21"/>
        <v>9.1497314595101922E-2</v>
      </c>
      <c r="J66" s="188">
        <f t="shared" si="21"/>
        <v>9.3729680020091577E-2</v>
      </c>
      <c r="K66" s="188">
        <f t="shared" si="21"/>
        <v>9.6745067844773366E-2</v>
      </c>
      <c r="L66" s="188">
        <f t="shared" si="21"/>
        <v>9.7065888982004744E-2</v>
      </c>
      <c r="M66" s="188">
        <f t="shared" si="21"/>
        <v>9.5766942374928637E-2</v>
      </c>
      <c r="N66" s="188">
        <f t="shared" si="21"/>
        <v>9.415384103957182E-2</v>
      </c>
      <c r="O66" s="188">
        <f t="shared" si="21"/>
        <v>9.3372970570316932E-2</v>
      </c>
      <c r="P66" s="188">
        <f t="shared" si="21"/>
        <v>9.6150787386687683E-2</v>
      </c>
      <c r="Q66" s="188">
        <f t="shared" si="21"/>
        <v>0.10136959941731692</v>
      </c>
      <c r="R66" s="188">
        <f t="shared" si="21"/>
        <v>0.10413397726927678</v>
      </c>
      <c r="S66" s="188">
        <f t="shared" si="21"/>
        <v>0.10443828366936972</v>
      </c>
      <c r="T66" s="188">
        <f t="shared" si="21"/>
        <v>0.10505839173014893</v>
      </c>
      <c r="U66" s="188">
        <f t="shared" si="21"/>
        <v>0.1052173005170402</v>
      </c>
      <c r="V66" s="188">
        <f t="shared" si="21"/>
        <v>0.10766230789059907</v>
      </c>
      <c r="W66" s="188">
        <f t="shared" si="21"/>
        <v>0.10904864575452661</v>
      </c>
      <c r="X66" s="188">
        <f t="shared" si="21"/>
        <v>0.110643192106735</v>
      </c>
      <c r="Y66" s="188">
        <f t="shared" si="21"/>
        <v>0.11380304915926322</v>
      </c>
      <c r="Z66" s="188">
        <f t="shared" si="21"/>
        <v>0.11560400483617864</v>
      </c>
      <c r="AA66" s="188">
        <f t="shared" si="21"/>
        <v>0.11649694795416531</v>
      </c>
      <c r="AB66" s="188">
        <f t="shared" si="21"/>
        <v>0.11575118867935842</v>
      </c>
      <c r="AC66" s="188">
        <f t="shared" si="21"/>
        <v>0.11502456006713946</v>
      </c>
      <c r="AD66" s="188">
        <f t="shared" si="21"/>
        <v>0.11512914061186491</v>
      </c>
      <c r="AE66" s="188">
        <f t="shared" si="21"/>
        <v>0.11555763364391537</v>
      </c>
      <c r="AF66" s="188">
        <f t="shared" si="21"/>
        <v>0.11952588181623211</v>
      </c>
      <c r="AG66" s="188">
        <f t="shared" si="21"/>
        <v>0.12955153940779149</v>
      </c>
    </row>
    <row r="67" spans="1:33" ht="13.5" customHeight="1">
      <c r="B67" s="170">
        <v>9</v>
      </c>
      <c r="C67" s="178" t="s">
        <v>296</v>
      </c>
      <c r="D67" s="188">
        <f t="shared" ref="D67:AG67" si="22">D27/D$35</f>
        <v>6.1351841677766666E-2</v>
      </c>
      <c r="E67" s="188">
        <f t="shared" si="22"/>
        <v>6.2376511857265365E-2</v>
      </c>
      <c r="F67" s="188">
        <f t="shared" si="22"/>
        <v>6.2446726432652547E-2</v>
      </c>
      <c r="G67" s="188">
        <f t="shared" si="22"/>
        <v>6.3628513203100409E-2</v>
      </c>
      <c r="H67" s="188">
        <f t="shared" si="22"/>
        <v>6.5312702281954946E-2</v>
      </c>
      <c r="I67" s="188">
        <f t="shared" si="22"/>
        <v>6.4179643567847083E-2</v>
      </c>
      <c r="J67" s="188">
        <f t="shared" si="22"/>
        <v>6.448658314754048E-2</v>
      </c>
      <c r="K67" s="188">
        <f t="shared" si="22"/>
        <v>6.4921753464676601E-2</v>
      </c>
      <c r="L67" s="188">
        <f t="shared" si="22"/>
        <v>6.4915526264701498E-2</v>
      </c>
      <c r="M67" s="188">
        <f t="shared" si="22"/>
        <v>6.5952231538319986E-2</v>
      </c>
      <c r="N67" s="188">
        <f t="shared" si="22"/>
        <v>6.3621438183404377E-2</v>
      </c>
      <c r="O67" s="188">
        <f t="shared" si="22"/>
        <v>6.4256731969651343E-2</v>
      </c>
      <c r="P67" s="188">
        <f t="shared" si="22"/>
        <v>6.445044788738763E-2</v>
      </c>
      <c r="Q67" s="188">
        <f t="shared" si="22"/>
        <v>6.5308729392297649E-2</v>
      </c>
      <c r="R67" s="188">
        <f t="shared" si="22"/>
        <v>6.6517000326910408E-2</v>
      </c>
      <c r="S67" s="188">
        <f t="shared" si="22"/>
        <v>6.851062507042581E-2</v>
      </c>
      <c r="T67" s="188">
        <f t="shared" si="22"/>
        <v>6.7456283914364645E-2</v>
      </c>
      <c r="U67" s="188">
        <f t="shared" si="22"/>
        <v>6.7970345876985777E-2</v>
      </c>
      <c r="V67" s="188">
        <f t="shared" si="22"/>
        <v>6.7787259259822943E-2</v>
      </c>
      <c r="W67" s="188">
        <f t="shared" si="22"/>
        <v>6.7257596382443163E-2</v>
      </c>
      <c r="X67" s="188">
        <f t="shared" si="22"/>
        <v>6.6582023127189985E-2</v>
      </c>
      <c r="Y67" s="188">
        <f t="shared" si="22"/>
        <v>6.6888085094940181E-2</v>
      </c>
      <c r="Z67" s="188">
        <f t="shared" si="22"/>
        <v>6.7246506527535249E-2</v>
      </c>
      <c r="AA67" s="188">
        <f t="shared" si="22"/>
        <v>6.7103206205940485E-2</v>
      </c>
      <c r="AB67" s="188">
        <f t="shared" si="22"/>
        <v>6.6302204741254672E-2</v>
      </c>
      <c r="AC67" s="188">
        <f t="shared" si="22"/>
        <v>6.4328906811459266E-2</v>
      </c>
      <c r="AD67" s="188">
        <f t="shared" si="22"/>
        <v>6.383162243229179E-2</v>
      </c>
      <c r="AE67" s="188">
        <f t="shared" si="22"/>
        <v>6.4346665359482053E-2</v>
      </c>
      <c r="AF67" s="188">
        <f t="shared" si="22"/>
        <v>6.597437568012203E-2</v>
      </c>
      <c r="AG67" s="188">
        <f t="shared" si="22"/>
        <v>6.653675041357783E-2</v>
      </c>
    </row>
    <row r="68" spans="1:33" ht="13.5" customHeight="1">
      <c r="B68" s="170">
        <v>10</v>
      </c>
      <c r="C68" s="178" t="s">
        <v>297</v>
      </c>
      <c r="D68" s="188">
        <f t="shared" ref="D68:AG68" si="23">D28/D$35</f>
        <v>0.13676320043635845</v>
      </c>
      <c r="E68" s="188">
        <f t="shared" si="23"/>
        <v>0.14109163980420136</v>
      </c>
      <c r="F68" s="188">
        <f t="shared" si="23"/>
        <v>0.14540885101327422</v>
      </c>
      <c r="G68" s="188">
        <f t="shared" si="23"/>
        <v>0.15004267120026374</v>
      </c>
      <c r="H68" s="188">
        <f t="shared" si="23"/>
        <v>0.15234705061191828</v>
      </c>
      <c r="I68" s="188">
        <f t="shared" si="23"/>
        <v>0.15998623128874126</v>
      </c>
      <c r="J68" s="188">
        <f t="shared" si="23"/>
        <v>0.16047057830823169</v>
      </c>
      <c r="K68" s="188">
        <f t="shared" si="23"/>
        <v>0.15770552432856544</v>
      </c>
      <c r="L68" s="188">
        <f t="shared" si="23"/>
        <v>0.15652819009874527</v>
      </c>
      <c r="M68" s="188">
        <f t="shared" si="23"/>
        <v>0.15853712624859037</v>
      </c>
      <c r="N68" s="188">
        <f t="shared" si="23"/>
        <v>0.15518059251324409</v>
      </c>
      <c r="O68" s="188">
        <f t="shared" si="23"/>
        <v>0.15763853485457288</v>
      </c>
      <c r="P68" s="188">
        <f t="shared" si="23"/>
        <v>0.16428172859942985</v>
      </c>
      <c r="Q68" s="188">
        <f t="shared" si="23"/>
        <v>0.16998375118924039</v>
      </c>
      <c r="R68" s="188">
        <f t="shared" si="23"/>
        <v>0.17005098461549381</v>
      </c>
      <c r="S68" s="188">
        <f t="shared" si="23"/>
        <v>0.1712149765117752</v>
      </c>
      <c r="T68" s="188">
        <f t="shared" si="23"/>
        <v>0.1765221344686084</v>
      </c>
      <c r="U68" s="188">
        <f t="shared" si="23"/>
        <v>0.17846805708267396</v>
      </c>
      <c r="V68" s="188">
        <f t="shared" si="23"/>
        <v>0.18543958892369272</v>
      </c>
      <c r="W68" s="188">
        <f t="shared" si="23"/>
        <v>0.18718770406349663</v>
      </c>
      <c r="X68" s="188">
        <f t="shared" si="23"/>
        <v>0.19619180557480961</v>
      </c>
      <c r="Y68" s="188">
        <f t="shared" si="23"/>
        <v>0.20056752659120153</v>
      </c>
      <c r="Z68" s="188">
        <f t="shared" si="23"/>
        <v>0.20243906194663011</v>
      </c>
      <c r="AA68" s="188">
        <f t="shared" si="23"/>
        <v>0.20412716216287488</v>
      </c>
      <c r="AB68" s="188">
        <f t="shared" si="23"/>
        <v>0.20336267482015308</v>
      </c>
      <c r="AC68" s="188">
        <f t="shared" si="23"/>
        <v>0.20619049578512308</v>
      </c>
      <c r="AD68" s="188">
        <f t="shared" si="23"/>
        <v>0.21077127925435141</v>
      </c>
      <c r="AE68" s="188">
        <f t="shared" si="23"/>
        <v>0.21459515612686225</v>
      </c>
      <c r="AF68" s="188">
        <f t="shared" si="23"/>
        <v>0.21974775606866592</v>
      </c>
      <c r="AG68" s="188">
        <f t="shared" si="23"/>
        <v>0.23013454067285308</v>
      </c>
    </row>
    <row r="69" spans="1:33" ht="13.5" customHeight="1">
      <c r="A69" s="171" t="s">
        <v>307</v>
      </c>
      <c r="B69" s="178" t="s">
        <v>309</v>
      </c>
      <c r="C69" s="179" t="s">
        <v>308</v>
      </c>
      <c r="D69" s="188">
        <f t="shared" ref="D69:AG69" si="24">D29/D$35</f>
        <v>8.2746844899072344E-2</v>
      </c>
      <c r="E69" s="188">
        <f t="shared" si="24"/>
        <v>8.3108282760898114E-2</v>
      </c>
      <c r="F69" s="188">
        <f t="shared" si="24"/>
        <v>8.2732246391457251E-2</v>
      </c>
      <c r="G69" s="188">
        <f t="shared" si="24"/>
        <v>8.2384943832282093E-2</v>
      </c>
      <c r="H69" s="188">
        <f t="shared" si="24"/>
        <v>8.1536886854298524E-2</v>
      </c>
      <c r="I69" s="188">
        <f t="shared" si="24"/>
        <v>8.0015745879138456E-2</v>
      </c>
      <c r="J69" s="188">
        <f t="shared" si="24"/>
        <v>8.017015119134055E-2</v>
      </c>
      <c r="K69" s="188">
        <f t="shared" si="24"/>
        <v>7.8494777686077322E-2</v>
      </c>
      <c r="L69" s="188">
        <f t="shared" si="24"/>
        <v>7.6260866902074564E-2</v>
      </c>
      <c r="M69" s="188">
        <f t="shared" si="24"/>
        <v>7.5710463859884211E-2</v>
      </c>
      <c r="N69" s="188">
        <f t="shared" si="24"/>
        <v>7.5067234622533674E-2</v>
      </c>
      <c r="O69" s="188">
        <f t="shared" si="24"/>
        <v>7.4651955453913191E-2</v>
      </c>
      <c r="P69" s="188">
        <f t="shared" si="24"/>
        <v>7.5893068824384888E-2</v>
      </c>
      <c r="Q69" s="188">
        <f t="shared" si="24"/>
        <v>7.7791529388003863E-2</v>
      </c>
      <c r="R69" s="188">
        <f t="shared" si="24"/>
        <v>7.9759434953702163E-2</v>
      </c>
      <c r="S69" s="188">
        <f t="shared" si="24"/>
        <v>8.1366396879116273E-2</v>
      </c>
      <c r="T69" s="188">
        <f t="shared" si="24"/>
        <v>8.2258746745155445E-2</v>
      </c>
      <c r="U69" s="188">
        <f t="shared" si="24"/>
        <v>8.2863898124232713E-2</v>
      </c>
      <c r="V69" s="188">
        <f t="shared" si="24"/>
        <v>8.6076806663058406E-2</v>
      </c>
      <c r="W69" s="188">
        <f t="shared" si="24"/>
        <v>8.7845191477355727E-2</v>
      </c>
      <c r="X69" s="188">
        <f t="shared" si="24"/>
        <v>8.7907797180567043E-2</v>
      </c>
      <c r="Y69" s="188">
        <f t="shared" si="24"/>
        <v>9.0013013878439505E-2</v>
      </c>
      <c r="Z69" s="188">
        <f t="shared" si="24"/>
        <v>9.1882911148763943E-2</v>
      </c>
      <c r="AA69" s="188">
        <f t="shared" si="24"/>
        <v>9.1444563404789625E-2</v>
      </c>
      <c r="AB69" s="188">
        <f t="shared" si="24"/>
        <v>9.0876787999875433E-2</v>
      </c>
      <c r="AC69" s="188">
        <f t="shared" si="24"/>
        <v>9.0048029213704639E-2</v>
      </c>
      <c r="AD69" s="188">
        <f t="shared" si="24"/>
        <v>9.0073118146899292E-2</v>
      </c>
      <c r="AE69" s="188">
        <f t="shared" si="24"/>
        <v>9.0029449361050687E-2</v>
      </c>
      <c r="AF69" s="188">
        <f t="shared" si="24"/>
        <v>9.2919150012560556E-2</v>
      </c>
      <c r="AG69" s="188">
        <f t="shared" si="24"/>
        <v>9.7796705184091004E-2</v>
      </c>
    </row>
    <row r="70" spans="1:33" ht="13.5" customHeight="1">
      <c r="B70" s="170">
        <v>11</v>
      </c>
      <c r="C70" s="178" t="s">
        <v>292</v>
      </c>
      <c r="D70" s="188">
        <f t="shared" ref="D70:AG70" si="25">D30/D$35</f>
        <v>6.1544724766109489E-3</v>
      </c>
      <c r="E70" s="188">
        <f t="shared" si="25"/>
        <v>6.2828030546478132E-3</v>
      </c>
      <c r="F70" s="188">
        <f t="shared" si="25"/>
        <v>6.4685754054942292E-3</v>
      </c>
      <c r="G70" s="188">
        <f t="shared" si="25"/>
        <v>6.622894237852543E-3</v>
      </c>
      <c r="H70" s="188">
        <f t="shared" si="25"/>
        <v>6.6468440281203089E-3</v>
      </c>
      <c r="I70" s="188">
        <f t="shared" si="25"/>
        <v>6.5973089673198558E-3</v>
      </c>
      <c r="J70" s="188">
        <f t="shared" si="25"/>
        <v>6.6472079474586077E-3</v>
      </c>
      <c r="K70" s="188">
        <f t="shared" si="25"/>
        <v>6.615455488109598E-3</v>
      </c>
      <c r="L70" s="188">
        <f t="shared" si="25"/>
        <v>6.5140033607762136E-3</v>
      </c>
      <c r="M70" s="188">
        <f t="shared" si="25"/>
        <v>6.6299737188530664E-3</v>
      </c>
      <c r="N70" s="188">
        <f t="shared" si="25"/>
        <v>6.6264676852809488E-3</v>
      </c>
      <c r="O70" s="188">
        <f t="shared" si="25"/>
        <v>6.6694245397850589E-3</v>
      </c>
      <c r="P70" s="188">
        <f t="shared" si="25"/>
        <v>6.8368024523817669E-3</v>
      </c>
      <c r="Q70" s="188">
        <f t="shared" si="25"/>
        <v>7.068650132133405E-3</v>
      </c>
      <c r="R70" s="188">
        <f t="shared" si="25"/>
        <v>7.4960674137364682E-3</v>
      </c>
      <c r="S70" s="188">
        <f t="shared" si="25"/>
        <v>7.7429545039496743E-3</v>
      </c>
      <c r="T70" s="188">
        <f t="shared" si="25"/>
        <v>7.8962996131373871E-3</v>
      </c>
      <c r="U70" s="188">
        <f t="shared" si="25"/>
        <v>8.0986095030582943E-3</v>
      </c>
      <c r="V70" s="188">
        <f t="shared" si="25"/>
        <v>8.4971877381005596E-3</v>
      </c>
      <c r="W70" s="188">
        <f t="shared" si="25"/>
        <v>8.8064013943051894E-3</v>
      </c>
      <c r="X70" s="188">
        <f t="shared" si="25"/>
        <v>9.0216118284247426E-3</v>
      </c>
      <c r="Y70" s="188">
        <f t="shared" si="25"/>
        <v>9.3857785992408349E-3</v>
      </c>
      <c r="Z70" s="188">
        <f t="shared" si="25"/>
        <v>9.6515015991628095E-3</v>
      </c>
      <c r="AA70" s="188">
        <f t="shared" si="25"/>
        <v>9.7789701159501988E-3</v>
      </c>
      <c r="AB70" s="188">
        <f t="shared" si="25"/>
        <v>9.8781135797368306E-3</v>
      </c>
      <c r="AC70" s="188">
        <f t="shared" si="25"/>
        <v>9.9067071519413127E-3</v>
      </c>
      <c r="AD70" s="188">
        <f t="shared" si="25"/>
        <v>9.9331462395307168E-3</v>
      </c>
      <c r="AE70" s="188">
        <f t="shared" si="25"/>
        <v>9.9209656072186767E-3</v>
      </c>
      <c r="AF70" s="188">
        <f t="shared" si="25"/>
        <v>1.0237583173836436E-2</v>
      </c>
      <c r="AG70" s="188">
        <f t="shared" si="25"/>
        <v>1.0566715988265951E-2</v>
      </c>
    </row>
    <row r="71" spans="1:33" ht="13.5" customHeight="1">
      <c r="B71" s="170">
        <v>12</v>
      </c>
      <c r="C71" s="178" t="s">
        <v>297</v>
      </c>
      <c r="D71" s="188">
        <f t="shared" ref="D71:AG71" si="26">D31/D$35</f>
        <v>2.7834847808128758E-2</v>
      </c>
      <c r="E71" s="188">
        <f t="shared" si="26"/>
        <v>2.7772652019612404E-2</v>
      </c>
      <c r="F71" s="188">
        <f t="shared" si="26"/>
        <v>2.7531955353015922E-2</v>
      </c>
      <c r="G71" s="188">
        <f t="shared" si="26"/>
        <v>2.7350737693770947E-2</v>
      </c>
      <c r="H71" s="188">
        <f t="shared" si="26"/>
        <v>2.7026219713515522E-2</v>
      </c>
      <c r="I71" s="188">
        <f t="shared" si="26"/>
        <v>2.6501791510624748E-2</v>
      </c>
      <c r="J71" s="188">
        <f t="shared" si="26"/>
        <v>2.6568306917537619E-2</v>
      </c>
      <c r="K71" s="188">
        <f t="shared" si="26"/>
        <v>2.5940648642372013E-2</v>
      </c>
      <c r="L71" s="188">
        <f t="shared" si="26"/>
        <v>2.5041300998538806E-2</v>
      </c>
      <c r="M71" s="188">
        <f t="shared" si="26"/>
        <v>2.4708052788774131E-2</v>
      </c>
      <c r="N71" s="188">
        <f t="shared" si="26"/>
        <v>2.4310972239870301E-2</v>
      </c>
      <c r="O71" s="188">
        <f t="shared" si="26"/>
        <v>2.410934323319406E-2</v>
      </c>
      <c r="P71" s="188">
        <f t="shared" si="26"/>
        <v>2.438596922958728E-2</v>
      </c>
      <c r="Q71" s="188">
        <f t="shared" si="26"/>
        <v>2.4875350907917707E-2</v>
      </c>
      <c r="R71" s="188">
        <f t="shared" si="26"/>
        <v>2.5230069605495252E-2</v>
      </c>
      <c r="S71" s="188">
        <f t="shared" si="26"/>
        <v>2.5562920854979153E-2</v>
      </c>
      <c r="T71" s="188">
        <f t="shared" si="26"/>
        <v>2.5711317266628553E-2</v>
      </c>
      <c r="U71" s="188">
        <f t="shared" si="26"/>
        <v>2.5706889019670609E-2</v>
      </c>
      <c r="V71" s="188">
        <f t="shared" si="26"/>
        <v>2.6512215004627651E-2</v>
      </c>
      <c r="W71" s="188">
        <f t="shared" si="26"/>
        <v>2.6722322374183337E-2</v>
      </c>
      <c r="X71" s="188">
        <f t="shared" si="26"/>
        <v>2.6305529396580159E-2</v>
      </c>
      <c r="Y71" s="188">
        <f t="shared" si="26"/>
        <v>2.6739293149267655E-2</v>
      </c>
      <c r="Z71" s="188">
        <f t="shared" si="26"/>
        <v>2.7167933243114652E-2</v>
      </c>
      <c r="AA71" s="188">
        <f t="shared" si="26"/>
        <v>2.6627192928481393E-2</v>
      </c>
      <c r="AB71" s="188">
        <f t="shared" si="26"/>
        <v>2.6084695906795855E-2</v>
      </c>
      <c r="AC71" s="188">
        <f t="shared" si="26"/>
        <v>2.5724289920755147E-2</v>
      </c>
      <c r="AD71" s="188">
        <f t="shared" si="26"/>
        <v>2.5422365306647429E-2</v>
      </c>
      <c r="AE71" s="188">
        <f t="shared" si="26"/>
        <v>2.4925433916161702E-2</v>
      </c>
      <c r="AF71" s="188">
        <f t="shared" si="26"/>
        <v>2.5384518541768077E-2</v>
      </c>
      <c r="AG71" s="188">
        <f t="shared" si="26"/>
        <v>2.6150844247712534E-2</v>
      </c>
    </row>
    <row r="72" spans="1:33" ht="13.5" customHeight="1">
      <c r="B72" s="170">
        <v>13</v>
      </c>
      <c r="C72" s="178" t="s">
        <v>298</v>
      </c>
      <c r="D72" s="188">
        <f t="shared" ref="D72:AG72" si="27">D32/D$35</f>
        <v>4.8757524614332637E-2</v>
      </c>
      <c r="E72" s="188">
        <f t="shared" si="27"/>
        <v>4.9053197480814152E-2</v>
      </c>
      <c r="F72" s="188">
        <f t="shared" si="27"/>
        <v>4.8731715632947099E-2</v>
      </c>
      <c r="G72" s="188">
        <f t="shared" si="27"/>
        <v>4.8411649355781294E-2</v>
      </c>
      <c r="H72" s="188">
        <f t="shared" si="27"/>
        <v>4.7863505340323055E-2</v>
      </c>
      <c r="I72" s="188">
        <f t="shared" si="27"/>
        <v>4.6916645401193863E-2</v>
      </c>
      <c r="J72" s="188">
        <f t="shared" si="27"/>
        <v>4.6954636326344328E-2</v>
      </c>
      <c r="K72" s="188">
        <f t="shared" si="27"/>
        <v>4.5938673555595701E-2</v>
      </c>
      <c r="L72" s="188">
        <f t="shared" si="27"/>
        <v>4.4705815651376296E-2</v>
      </c>
      <c r="M72" s="188">
        <f t="shared" si="27"/>
        <v>4.4372201435318656E-2</v>
      </c>
      <c r="N72" s="188">
        <f t="shared" si="27"/>
        <v>4.4129794697382416E-2</v>
      </c>
      <c r="O72" s="188">
        <f t="shared" si="27"/>
        <v>4.3873187680934074E-2</v>
      </c>
      <c r="P72" s="188">
        <f t="shared" si="27"/>
        <v>4.4670297142415848E-2</v>
      </c>
      <c r="Q72" s="188">
        <f t="shared" si="27"/>
        <v>4.5847528347952755E-2</v>
      </c>
      <c r="R72" s="188">
        <f t="shared" si="27"/>
        <v>4.7033100762935542E-2</v>
      </c>
      <c r="S72" s="188">
        <f t="shared" si="27"/>
        <v>4.8060521520187437E-2</v>
      </c>
      <c r="T72" s="188">
        <f t="shared" si="27"/>
        <v>4.8651129865389511E-2</v>
      </c>
      <c r="U72" s="188">
        <f t="shared" si="27"/>
        <v>4.9058399601503808E-2</v>
      </c>
      <c r="V72" s="188">
        <f t="shared" si="27"/>
        <v>5.1067213677685207E-2</v>
      </c>
      <c r="W72" s="188">
        <f t="shared" si="27"/>
        <v>5.2316467708867199E-2</v>
      </c>
      <c r="X72" s="188">
        <f t="shared" si="27"/>
        <v>5.2580847168377222E-2</v>
      </c>
      <c r="Y72" s="188">
        <f t="shared" si="27"/>
        <v>5.3887942129931012E-2</v>
      </c>
      <c r="Z72" s="188">
        <f t="shared" si="27"/>
        <v>5.5063476306486482E-2</v>
      </c>
      <c r="AA72" s="188">
        <f t="shared" si="27"/>
        <v>5.5038400360358036E-2</v>
      </c>
      <c r="AB72" s="188">
        <f t="shared" si="27"/>
        <v>5.4913785082748648E-2</v>
      </c>
      <c r="AC72" s="188">
        <f t="shared" si="27"/>
        <v>5.4417032141008181E-2</v>
      </c>
      <c r="AD72" s="188">
        <f t="shared" si="27"/>
        <v>5.4717606600721148E-2</v>
      </c>
      <c r="AE72" s="188">
        <f t="shared" si="27"/>
        <v>5.5183238373912619E-2</v>
      </c>
      <c r="AF72" s="188">
        <f t="shared" si="27"/>
        <v>5.7297048296956046E-2</v>
      </c>
      <c r="AG72" s="188">
        <f t="shared" si="27"/>
        <v>6.1079352880655864E-2</v>
      </c>
    </row>
    <row r="73" spans="1:33" ht="13.5" customHeight="1">
      <c r="A73" s="171" t="s">
        <v>310</v>
      </c>
      <c r="B73" s="178">
        <v>14</v>
      </c>
      <c r="C73" s="171" t="s">
        <v>310</v>
      </c>
      <c r="D73" s="188">
        <f t="shared" ref="D73:AG73" si="28">D33/D$35</f>
        <v>1.3063481460694141E-2</v>
      </c>
      <c r="E73" s="188">
        <f t="shared" si="28"/>
        <v>1.3171328970008583E-2</v>
      </c>
      <c r="F73" s="188">
        <f t="shared" si="28"/>
        <v>1.352660910338719E-2</v>
      </c>
      <c r="G73" s="188">
        <f t="shared" si="28"/>
        <v>1.4041845110123418E-2</v>
      </c>
      <c r="H73" s="188">
        <f t="shared" si="28"/>
        <v>1.420569467098964E-2</v>
      </c>
      <c r="I73" s="188">
        <f t="shared" si="28"/>
        <v>1.4212382966698715E-2</v>
      </c>
      <c r="J73" s="188">
        <f t="shared" si="28"/>
        <v>1.4735147903084974E-2</v>
      </c>
      <c r="K73" s="188">
        <f t="shared" si="28"/>
        <v>1.4878806179417099E-2</v>
      </c>
      <c r="L73" s="188">
        <f t="shared" si="28"/>
        <v>1.4695486288726568E-2</v>
      </c>
      <c r="M73" s="188">
        <f t="shared" si="28"/>
        <v>1.4679695572782734E-2</v>
      </c>
      <c r="N73" s="188">
        <f t="shared" si="28"/>
        <v>1.4536281764080781E-2</v>
      </c>
      <c r="O73" s="188">
        <f t="shared" si="28"/>
        <v>1.4635145299791354E-2</v>
      </c>
      <c r="P73" s="188">
        <f t="shared" si="28"/>
        <v>1.5442626538965793E-2</v>
      </c>
      <c r="Q73" s="188">
        <f t="shared" si="28"/>
        <v>1.6100118437013096E-2</v>
      </c>
      <c r="R73" s="188">
        <f t="shared" si="28"/>
        <v>1.6783043878947718E-2</v>
      </c>
      <c r="S73" s="188">
        <f t="shared" si="28"/>
        <v>1.7268022209874768E-2</v>
      </c>
      <c r="T73" s="188">
        <f t="shared" si="28"/>
        <v>1.7128482402385178E-2</v>
      </c>
      <c r="U73" s="188">
        <f t="shared" si="28"/>
        <v>1.7063092801835739E-2</v>
      </c>
      <c r="V73" s="188">
        <f t="shared" si="28"/>
        <v>1.8374776108187187E-2</v>
      </c>
      <c r="W73" s="188">
        <f t="shared" si="28"/>
        <v>1.8378970102538632E-2</v>
      </c>
      <c r="X73" s="188">
        <f t="shared" si="28"/>
        <v>1.7096911435004372E-2</v>
      </c>
      <c r="Y73" s="188">
        <f t="shared" si="28"/>
        <v>1.7498220675680878E-2</v>
      </c>
      <c r="Z73" s="188">
        <f t="shared" si="28"/>
        <v>1.8427844319955745E-2</v>
      </c>
      <c r="AA73" s="188">
        <f t="shared" si="28"/>
        <v>1.8521871806847466E-2</v>
      </c>
      <c r="AB73" s="188">
        <f t="shared" si="28"/>
        <v>1.884168731054682E-2</v>
      </c>
      <c r="AC73" s="188">
        <f t="shared" si="28"/>
        <v>1.9309868333542264E-2</v>
      </c>
      <c r="AD73" s="188">
        <f t="shared" si="28"/>
        <v>2.0392196288170152E-2</v>
      </c>
      <c r="AE73" s="188">
        <f t="shared" si="28"/>
        <v>2.0167721841169529E-2</v>
      </c>
      <c r="AF73" s="188">
        <f t="shared" si="28"/>
        <v>2.0952254973798802E-2</v>
      </c>
      <c r="AG73" s="188">
        <f t="shared" si="28"/>
        <v>2.2305755655973109E-2</v>
      </c>
    </row>
    <row r="74" spans="1:33" ht="13.5" customHeight="1">
      <c r="B74" s="181">
        <v>14</v>
      </c>
      <c r="C74" s="181" t="s">
        <v>297</v>
      </c>
      <c r="D74" s="188">
        <f t="shared" ref="D74:AG74" si="29">D34/D$35</f>
        <v>1.3063481460694141E-2</v>
      </c>
      <c r="E74" s="188">
        <f t="shared" si="29"/>
        <v>1.3171328970008583E-2</v>
      </c>
      <c r="F74" s="188">
        <f t="shared" si="29"/>
        <v>1.352660910338719E-2</v>
      </c>
      <c r="G74" s="188">
        <f t="shared" si="29"/>
        <v>1.4041845110123418E-2</v>
      </c>
      <c r="H74" s="188">
        <f t="shared" si="29"/>
        <v>1.420569467098964E-2</v>
      </c>
      <c r="I74" s="188">
        <f t="shared" si="29"/>
        <v>1.4212382966698715E-2</v>
      </c>
      <c r="J74" s="188">
        <f t="shared" si="29"/>
        <v>1.4735147903084974E-2</v>
      </c>
      <c r="K74" s="188">
        <f t="shared" si="29"/>
        <v>1.4878806179417099E-2</v>
      </c>
      <c r="L74" s="188">
        <f t="shared" si="29"/>
        <v>1.4695486288726568E-2</v>
      </c>
      <c r="M74" s="188">
        <f t="shared" si="29"/>
        <v>1.4679695572782734E-2</v>
      </c>
      <c r="N74" s="188">
        <f t="shared" si="29"/>
        <v>1.4536281764080781E-2</v>
      </c>
      <c r="O74" s="188">
        <f t="shared" si="29"/>
        <v>1.4635145299791354E-2</v>
      </c>
      <c r="P74" s="188">
        <f t="shared" si="29"/>
        <v>1.5442626538965793E-2</v>
      </c>
      <c r="Q74" s="188">
        <f t="shared" si="29"/>
        <v>1.6100118437013096E-2</v>
      </c>
      <c r="R74" s="188">
        <f t="shared" si="29"/>
        <v>1.6783043878947718E-2</v>
      </c>
      <c r="S74" s="188">
        <f t="shared" si="29"/>
        <v>1.7268022209874768E-2</v>
      </c>
      <c r="T74" s="188">
        <f t="shared" si="29"/>
        <v>1.7128482402385178E-2</v>
      </c>
      <c r="U74" s="188">
        <f t="shared" si="29"/>
        <v>1.7063092801835739E-2</v>
      </c>
      <c r="V74" s="188">
        <f t="shared" si="29"/>
        <v>1.8374776108187187E-2</v>
      </c>
      <c r="W74" s="188">
        <f t="shared" si="29"/>
        <v>1.8378970102538632E-2</v>
      </c>
      <c r="X74" s="188">
        <f t="shared" si="29"/>
        <v>1.7096911435004372E-2</v>
      </c>
      <c r="Y74" s="188">
        <f t="shared" si="29"/>
        <v>1.7498220675680878E-2</v>
      </c>
      <c r="Z74" s="188">
        <f t="shared" si="29"/>
        <v>1.8427844319955745E-2</v>
      </c>
      <c r="AA74" s="188">
        <f t="shared" si="29"/>
        <v>1.8521871806847466E-2</v>
      </c>
      <c r="AB74" s="188">
        <f t="shared" si="29"/>
        <v>1.884168731054682E-2</v>
      </c>
      <c r="AC74" s="188">
        <f t="shared" si="29"/>
        <v>1.9309868333542264E-2</v>
      </c>
      <c r="AD74" s="188">
        <f t="shared" si="29"/>
        <v>2.0392196288170152E-2</v>
      </c>
      <c r="AE74" s="188">
        <f t="shared" si="29"/>
        <v>2.0167721841169529E-2</v>
      </c>
      <c r="AF74" s="188">
        <f t="shared" si="29"/>
        <v>2.0952254973798802E-2</v>
      </c>
      <c r="AG74" s="188">
        <f t="shared" si="29"/>
        <v>2.2305755655973109E-2</v>
      </c>
    </row>
    <row r="75" spans="1:33" ht="13.5" customHeight="1">
      <c r="A75" s="182" t="s">
        <v>299</v>
      </c>
      <c r="B75" s="183"/>
      <c r="C75" s="184"/>
      <c r="D75" s="189">
        <f t="shared" ref="D75:AG75" si="30">D35/D$35</f>
        <v>1</v>
      </c>
      <c r="E75" s="189">
        <f t="shared" si="30"/>
        <v>1</v>
      </c>
      <c r="F75" s="189">
        <f t="shared" si="30"/>
        <v>1</v>
      </c>
      <c r="G75" s="189">
        <f t="shared" si="30"/>
        <v>1</v>
      </c>
      <c r="H75" s="189">
        <f t="shared" si="30"/>
        <v>1</v>
      </c>
      <c r="I75" s="189">
        <f t="shared" si="30"/>
        <v>1</v>
      </c>
      <c r="J75" s="189">
        <f t="shared" si="30"/>
        <v>1</v>
      </c>
      <c r="K75" s="189">
        <f t="shared" si="30"/>
        <v>1</v>
      </c>
      <c r="L75" s="189">
        <f t="shared" si="30"/>
        <v>1</v>
      </c>
      <c r="M75" s="189">
        <f t="shared" si="30"/>
        <v>1</v>
      </c>
      <c r="N75" s="189">
        <f t="shared" si="30"/>
        <v>1</v>
      </c>
      <c r="O75" s="189">
        <f t="shared" si="30"/>
        <v>1</v>
      </c>
      <c r="P75" s="189">
        <f t="shared" si="30"/>
        <v>1</v>
      </c>
      <c r="Q75" s="189">
        <f t="shared" si="30"/>
        <v>1</v>
      </c>
      <c r="R75" s="189">
        <f t="shared" si="30"/>
        <v>1</v>
      </c>
      <c r="S75" s="189">
        <f t="shared" si="30"/>
        <v>1</v>
      </c>
      <c r="T75" s="189">
        <f t="shared" si="30"/>
        <v>1</v>
      </c>
      <c r="U75" s="189">
        <f t="shared" si="30"/>
        <v>1</v>
      </c>
      <c r="V75" s="189">
        <f t="shared" si="30"/>
        <v>1</v>
      </c>
      <c r="W75" s="189">
        <f t="shared" si="30"/>
        <v>1</v>
      </c>
      <c r="X75" s="189">
        <f t="shared" si="30"/>
        <v>1</v>
      </c>
      <c r="Y75" s="189">
        <f t="shared" si="30"/>
        <v>1</v>
      </c>
      <c r="Z75" s="189">
        <f t="shared" si="30"/>
        <v>1</v>
      </c>
      <c r="AA75" s="189">
        <f t="shared" si="30"/>
        <v>1</v>
      </c>
      <c r="AB75" s="189">
        <f t="shared" si="30"/>
        <v>1</v>
      </c>
      <c r="AC75" s="189">
        <f t="shared" si="30"/>
        <v>1</v>
      </c>
      <c r="AD75" s="189">
        <f t="shared" si="30"/>
        <v>1</v>
      </c>
      <c r="AE75" s="189">
        <f t="shared" si="30"/>
        <v>1</v>
      </c>
      <c r="AF75" s="189">
        <f t="shared" si="30"/>
        <v>1</v>
      </c>
      <c r="AG75" s="189">
        <f t="shared" si="30"/>
        <v>1</v>
      </c>
    </row>
    <row r="76" spans="1:33" ht="13.5" customHeight="1">
      <c r="A76" s="171" t="s">
        <v>300</v>
      </c>
      <c r="B76" s="178"/>
      <c r="C76" s="179"/>
      <c r="D76" s="188">
        <f t="shared" ref="D76:AG76" si="31">D36/D$35</f>
        <v>5.1876855215155547E-3</v>
      </c>
      <c r="E76" s="188">
        <f t="shared" si="31"/>
        <v>4.6856620073833103E-3</v>
      </c>
      <c r="F76" s="188">
        <f t="shared" si="31"/>
        <v>4.6052966887347386E-3</v>
      </c>
      <c r="G76" s="188">
        <f t="shared" si="31"/>
        <v>4.0059297614158532E-3</v>
      </c>
      <c r="H76" s="188">
        <f t="shared" si="31"/>
        <v>4.2495694979228808E-3</v>
      </c>
      <c r="I76" s="188">
        <f t="shared" si="31"/>
        <v>4.0293728536636708E-3</v>
      </c>
      <c r="J76" s="188">
        <f t="shared" si="31"/>
        <v>2.9818078364532564E-3</v>
      </c>
      <c r="K76" s="188">
        <f t="shared" si="31"/>
        <v>3.1636657827610734E-3</v>
      </c>
      <c r="L76" s="188">
        <f t="shared" si="31"/>
        <v>3.0803318658939429E-3</v>
      </c>
      <c r="M76" s="188">
        <f t="shared" si="31"/>
        <v>5.36003283963782E-3</v>
      </c>
      <c r="N76" s="188">
        <f t="shared" si="31"/>
        <v>6.0464685994574864E-3</v>
      </c>
      <c r="O76" s="188">
        <f t="shared" si="31"/>
        <v>5.977012155318923E-3</v>
      </c>
      <c r="P76" s="188">
        <f t="shared" si="31"/>
        <v>5.8626601387727654E-3</v>
      </c>
      <c r="Q76" s="188">
        <f t="shared" si="31"/>
        <v>5.1352523654602843E-3</v>
      </c>
      <c r="R76" s="188">
        <f t="shared" si="31"/>
        <v>5.3445316249339965E-3</v>
      </c>
      <c r="S76" s="188">
        <f t="shared" si="31"/>
        <v>5.6134720220078257E-3</v>
      </c>
      <c r="T76" s="188">
        <f t="shared" si="31"/>
        <v>5.7911155473154372E-3</v>
      </c>
      <c r="U76" s="188">
        <f t="shared" si="31"/>
        <v>7.1425249559732302E-3</v>
      </c>
      <c r="V76" s="188">
        <f t="shared" si="31"/>
        <v>7.0597143126200313E-3</v>
      </c>
      <c r="W76" s="188">
        <f t="shared" si="31"/>
        <v>6.892811441431888E-3</v>
      </c>
      <c r="X76" s="188">
        <f t="shared" si="31"/>
        <v>7.39878866681645E-3</v>
      </c>
      <c r="Y76" s="188">
        <f t="shared" si="31"/>
        <v>7.7309441088066243E-3</v>
      </c>
      <c r="Z76" s="188">
        <f t="shared" si="31"/>
        <v>7.5526795941991583E-3</v>
      </c>
      <c r="AA76" s="188">
        <f t="shared" si="31"/>
        <v>7.9121326464496582E-3</v>
      </c>
      <c r="AB76" s="188">
        <f t="shared" si="31"/>
        <v>8.2770885523325514E-3</v>
      </c>
      <c r="AC76" s="188">
        <f t="shared" si="31"/>
        <v>9.1275601944135303E-3</v>
      </c>
      <c r="AD76" s="188">
        <f t="shared" si="31"/>
        <v>1.0296632977976969E-2</v>
      </c>
      <c r="AE76" s="188">
        <f t="shared" si="31"/>
        <v>1.0768624552697765E-2</v>
      </c>
      <c r="AF76" s="188">
        <f t="shared" si="31"/>
        <v>1.1497313741564166E-2</v>
      </c>
      <c r="AG76" s="188">
        <f t="shared" si="31"/>
        <v>9.0827014263340743E-3</v>
      </c>
    </row>
    <row r="77" spans="1:33" ht="13.5" customHeight="1">
      <c r="A77" s="171" t="s">
        <v>301</v>
      </c>
      <c r="B77" s="178"/>
      <c r="C77" s="179"/>
      <c r="D77" s="188">
        <f t="shared" ref="D77:AG77" si="32">D37/D$35</f>
        <v>0</v>
      </c>
      <c r="E77" s="188">
        <f t="shared" si="32"/>
        <v>0</v>
      </c>
      <c r="F77" s="188">
        <f t="shared" si="32"/>
        <v>0</v>
      </c>
      <c r="G77" s="188">
        <f t="shared" si="32"/>
        <v>0</v>
      </c>
      <c r="H77" s="188">
        <f t="shared" si="32"/>
        <v>0</v>
      </c>
      <c r="I77" s="188">
        <f t="shared" si="32"/>
        <v>0</v>
      </c>
      <c r="J77" s="188">
        <f t="shared" si="32"/>
        <v>0</v>
      </c>
      <c r="K77" s="188">
        <f t="shared" si="32"/>
        <v>0</v>
      </c>
      <c r="L77" s="188">
        <f t="shared" si="32"/>
        <v>0</v>
      </c>
      <c r="M77" s="188">
        <f t="shared" si="32"/>
        <v>3.6602512987227455E-3</v>
      </c>
      <c r="N77" s="188">
        <f t="shared" si="32"/>
        <v>4.9916663404354069E-3</v>
      </c>
      <c r="O77" s="188">
        <f t="shared" si="32"/>
        <v>4.8941293042642003E-3</v>
      </c>
      <c r="P77" s="188">
        <f t="shared" si="32"/>
        <v>4.2030769612441815E-3</v>
      </c>
      <c r="Q77" s="188">
        <f t="shared" si="32"/>
        <v>3.7727695058286199E-3</v>
      </c>
      <c r="R77" s="188">
        <f t="shared" si="32"/>
        <v>3.5015692882462502E-3</v>
      </c>
      <c r="S77" s="188">
        <f t="shared" si="32"/>
        <v>3.7023581478301077E-3</v>
      </c>
      <c r="T77" s="188">
        <f t="shared" si="32"/>
        <v>3.7549664150769249E-3</v>
      </c>
      <c r="U77" s="188">
        <f t="shared" si="32"/>
        <v>6.1182687230733517E-3</v>
      </c>
      <c r="V77" s="188">
        <f t="shared" si="32"/>
        <v>6.180222564870364E-3</v>
      </c>
      <c r="W77" s="188">
        <f t="shared" si="32"/>
        <v>5.5098226652730287E-3</v>
      </c>
      <c r="X77" s="188">
        <f t="shared" si="32"/>
        <v>6.0895545219440605E-3</v>
      </c>
      <c r="Y77" s="188">
        <f t="shared" si="32"/>
        <v>6.0894581780918406E-3</v>
      </c>
      <c r="Z77" s="188">
        <f t="shared" si="32"/>
        <v>5.4645777982133114E-3</v>
      </c>
      <c r="AA77" s="188">
        <f t="shared" si="32"/>
        <v>5.6561835060016377E-3</v>
      </c>
      <c r="AB77" s="188">
        <f t="shared" si="32"/>
        <v>6.1131804960837081E-3</v>
      </c>
      <c r="AC77" s="188">
        <f t="shared" si="32"/>
        <v>5.9133636813401861E-3</v>
      </c>
      <c r="AD77" s="188">
        <f t="shared" si="32"/>
        <v>6.1720390920562062E-3</v>
      </c>
      <c r="AE77" s="188">
        <f t="shared" si="32"/>
        <v>6.9383222536868261E-3</v>
      </c>
      <c r="AF77" s="188">
        <f t="shared" si="32"/>
        <v>6.9368338139996401E-3</v>
      </c>
      <c r="AG77" s="188">
        <f t="shared" si="32"/>
        <v>5.4128999686437716E-3</v>
      </c>
    </row>
    <row r="78" spans="1:33" ht="13.5" customHeight="1">
      <c r="A78" s="171" t="s">
        <v>302</v>
      </c>
      <c r="B78" s="178"/>
      <c r="C78" s="179"/>
      <c r="D78" s="188">
        <f t="shared" ref="D78:AG78" si="33">D38/D$35</f>
        <v>-3.7852515582819171E-2</v>
      </c>
      <c r="E78" s="188">
        <f t="shared" si="33"/>
        <v>-3.3929725054332005E-2</v>
      </c>
      <c r="F78" s="188">
        <f t="shared" si="33"/>
        <v>-3.6915133120209769E-2</v>
      </c>
      <c r="G78" s="188">
        <f t="shared" si="33"/>
        <v>-3.8850195909571478E-2</v>
      </c>
      <c r="H78" s="188">
        <f t="shared" si="33"/>
        <v>-3.8562626731581194E-2</v>
      </c>
      <c r="I78" s="188">
        <f t="shared" si="33"/>
        <v>-3.8751597143707052E-2</v>
      </c>
      <c r="J78" s="188">
        <f t="shared" si="33"/>
        <v>-3.7581896378471799E-2</v>
      </c>
      <c r="K78" s="188">
        <f t="shared" si="33"/>
        <v>-4.3042241354518847E-2</v>
      </c>
      <c r="L78" s="188">
        <f t="shared" si="33"/>
        <v>-4.2389871808078877E-2</v>
      </c>
      <c r="M78" s="188">
        <f t="shared" si="33"/>
        <v>-4.2080976129924175E-2</v>
      </c>
      <c r="N78" s="188">
        <f t="shared" si="33"/>
        <v>-3.9932893318441152E-2</v>
      </c>
      <c r="O78" s="188">
        <f t="shared" si="33"/>
        <v>-3.7411630638354509E-2</v>
      </c>
      <c r="P78" s="188">
        <f t="shared" si="33"/>
        <v>-4.1059628353403384E-2</v>
      </c>
      <c r="Q78" s="188">
        <f t="shared" si="33"/>
        <v>-4.1847744627694694E-2</v>
      </c>
      <c r="R78" s="188">
        <f t="shared" si="33"/>
        <v>-4.3807768795080804E-2</v>
      </c>
      <c r="S78" s="188">
        <f t="shared" si="33"/>
        <v>-4.8650544173016327E-2</v>
      </c>
      <c r="T78" s="188">
        <f t="shared" si="33"/>
        <v>-4.500543697778029E-2</v>
      </c>
      <c r="U78" s="188">
        <f t="shared" si="33"/>
        <v>-4.645947081215264E-2</v>
      </c>
      <c r="V78" s="188">
        <f t="shared" si="33"/>
        <v>-4.5556645223149866E-2</v>
      </c>
      <c r="W78" s="188">
        <f t="shared" si="33"/>
        <v>-4.5794326512757041E-2</v>
      </c>
      <c r="X78" s="188">
        <f t="shared" si="33"/>
        <v>-4.4541304358218084E-2</v>
      </c>
      <c r="Y78" s="188">
        <f t="shared" si="33"/>
        <v>-4.9528766823296218E-2</v>
      </c>
      <c r="Z78" s="188">
        <f t="shared" si="33"/>
        <v>-5.1919921208413142E-2</v>
      </c>
      <c r="AA78" s="188">
        <f t="shared" si="33"/>
        <v>-5.0599167511988334E-2</v>
      </c>
      <c r="AB78" s="188">
        <f t="shared" si="33"/>
        <v>-4.7580250968458623E-2</v>
      </c>
      <c r="AC78" s="188">
        <f t="shared" si="33"/>
        <v>-4.6587284650843212E-2</v>
      </c>
      <c r="AD78" s="188">
        <f t="shared" si="33"/>
        <v>-4.5945561529888837E-2</v>
      </c>
      <c r="AE78" s="188">
        <f t="shared" si="33"/>
        <v>-4.385352996406499E-2</v>
      </c>
      <c r="AF78" s="188">
        <f t="shared" si="33"/>
        <v>-4.3708628226125694E-2</v>
      </c>
      <c r="AG78" s="188">
        <f t="shared" si="33"/>
        <v>-4.2137114046009644E-2</v>
      </c>
    </row>
    <row r="79" spans="1:33" ht="13.5" customHeight="1">
      <c r="A79" s="182" t="s">
        <v>303</v>
      </c>
      <c r="B79" s="183"/>
      <c r="C79" s="184"/>
      <c r="D79" s="189">
        <f t="shared" ref="D79:AG79" si="34">D39/D$35</f>
        <v>0.96733516993869639</v>
      </c>
      <c r="E79" s="189">
        <f t="shared" si="34"/>
        <v>0.97075630674722746</v>
      </c>
      <c r="F79" s="189">
        <f t="shared" si="34"/>
        <v>0.967690163568525</v>
      </c>
      <c r="G79" s="189">
        <f t="shared" si="34"/>
        <v>0.96515539639672165</v>
      </c>
      <c r="H79" s="189">
        <f t="shared" si="34"/>
        <v>0.9656869427663417</v>
      </c>
      <c r="I79" s="189">
        <f t="shared" si="34"/>
        <v>0.96527777570995654</v>
      </c>
      <c r="J79" s="189">
        <f t="shared" si="34"/>
        <v>0.96540019652565223</v>
      </c>
      <c r="K79" s="189">
        <f t="shared" si="34"/>
        <v>0.96012142442824211</v>
      </c>
      <c r="L79" s="189">
        <f t="shared" si="34"/>
        <v>0.96069071316643184</v>
      </c>
      <c r="M79" s="189">
        <f t="shared" si="34"/>
        <v>0.95961856949405255</v>
      </c>
      <c r="N79" s="189">
        <f t="shared" si="34"/>
        <v>0.96112190894058103</v>
      </c>
      <c r="O79" s="189">
        <f t="shared" si="34"/>
        <v>0.96367145761536543</v>
      </c>
      <c r="P79" s="189">
        <f t="shared" si="34"/>
        <v>0.96060015489442985</v>
      </c>
      <c r="Q79" s="189">
        <f t="shared" si="34"/>
        <v>0.95951473823193689</v>
      </c>
      <c r="R79" s="189">
        <f t="shared" si="34"/>
        <v>0.95803519354160704</v>
      </c>
      <c r="S79" s="189">
        <f t="shared" si="34"/>
        <v>0.95326056970116135</v>
      </c>
      <c r="T79" s="189">
        <f t="shared" si="34"/>
        <v>0.95703071215445834</v>
      </c>
      <c r="U79" s="189">
        <f t="shared" si="34"/>
        <v>0.95456459864900522</v>
      </c>
      <c r="V79" s="189">
        <f t="shared" si="34"/>
        <v>0.95532265628195479</v>
      </c>
      <c r="W79" s="189">
        <f t="shared" si="34"/>
        <v>0.95558866226340189</v>
      </c>
      <c r="X79" s="189">
        <f t="shared" si="34"/>
        <v>0.95676792978665426</v>
      </c>
      <c r="Y79" s="189">
        <f t="shared" si="34"/>
        <v>0.95211271910741857</v>
      </c>
      <c r="Z79" s="189">
        <f t="shared" si="34"/>
        <v>0.95016837550046318</v>
      </c>
      <c r="AA79" s="189">
        <f t="shared" si="34"/>
        <v>0.95165678162845968</v>
      </c>
      <c r="AB79" s="189">
        <f t="shared" si="34"/>
        <v>0.95458365708779025</v>
      </c>
      <c r="AC79" s="189">
        <f t="shared" si="34"/>
        <v>0.95662691186223014</v>
      </c>
      <c r="AD79" s="189">
        <f t="shared" si="34"/>
        <v>0.95817903235603197</v>
      </c>
      <c r="AE79" s="189">
        <f t="shared" si="34"/>
        <v>0.95997696087118833</v>
      </c>
      <c r="AF79" s="189">
        <f t="shared" si="34"/>
        <v>0.96085165831326447</v>
      </c>
      <c r="AG79" s="189">
        <f t="shared" si="34"/>
        <v>0.96153247947913734</v>
      </c>
    </row>
  </sheetData>
  <phoneticPr fontId="4"/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F1" workbookViewId="0">
      <selection activeCell="Q17" sqref="Q17"/>
    </sheetView>
  </sheetViews>
  <sheetFormatPr defaultRowHeight="13.5"/>
  <cols>
    <col min="2" max="2" width="5.125" customWidth="1"/>
    <col min="3" max="3" width="5.5" customWidth="1"/>
  </cols>
  <sheetData>
    <row r="1" spans="1:14">
      <c r="A1" s="1" t="s">
        <v>172</v>
      </c>
      <c r="B1" s="1"/>
      <c r="C1" s="1"/>
      <c r="D1" s="1"/>
      <c r="E1" s="1"/>
      <c r="I1" t="s">
        <v>99</v>
      </c>
    </row>
    <row r="2" spans="1:14">
      <c r="A2" s="1"/>
      <c r="B2" s="1"/>
      <c r="C2" s="1"/>
      <c r="D2" s="1"/>
      <c r="E2" s="1"/>
      <c r="J2" t="s">
        <v>101</v>
      </c>
    </row>
    <row r="3" spans="1:14">
      <c r="A3" s="1"/>
      <c r="B3" s="1"/>
      <c r="C3" s="1"/>
      <c r="D3" s="1"/>
      <c r="E3" s="1"/>
      <c r="F3" s="26"/>
      <c r="J3" t="s">
        <v>103</v>
      </c>
      <c r="K3" t="s">
        <v>105</v>
      </c>
    </row>
    <row r="4" spans="1:14" ht="27">
      <c r="A4" s="45" t="s">
        <v>142</v>
      </c>
      <c r="B4" s="45"/>
      <c r="C4" s="46"/>
      <c r="D4" s="47" t="s">
        <v>143</v>
      </c>
      <c r="E4" s="47" t="s">
        <v>144</v>
      </c>
      <c r="F4" s="26"/>
      <c r="K4" t="s">
        <v>106</v>
      </c>
    </row>
    <row r="5" spans="1:14" ht="40.5">
      <c r="A5" s="30" t="s">
        <v>145</v>
      </c>
      <c r="B5" s="30"/>
      <c r="C5" s="48"/>
      <c r="D5" s="35" t="s">
        <v>146</v>
      </c>
      <c r="E5" s="35" t="s">
        <v>147</v>
      </c>
      <c r="F5" s="43"/>
      <c r="J5" t="s">
        <v>102</v>
      </c>
      <c r="K5" t="s">
        <v>102</v>
      </c>
      <c r="L5" t="s">
        <v>107</v>
      </c>
      <c r="M5" t="s">
        <v>107</v>
      </c>
    </row>
    <row r="6" spans="1:14" ht="40.5">
      <c r="A6" s="1" t="s">
        <v>148</v>
      </c>
      <c r="B6" s="1" t="s">
        <v>168</v>
      </c>
      <c r="C6" s="22">
        <v>1885</v>
      </c>
      <c r="D6" s="49"/>
      <c r="E6" s="49"/>
      <c r="J6" s="9" t="s">
        <v>100</v>
      </c>
      <c r="K6" t="s">
        <v>104</v>
      </c>
      <c r="L6" t="s">
        <v>108</v>
      </c>
      <c r="M6" t="s">
        <v>109</v>
      </c>
      <c r="N6" t="s">
        <v>107</v>
      </c>
    </row>
    <row r="7" spans="1:14">
      <c r="A7" s="1">
        <v>19</v>
      </c>
      <c r="B7" s="1"/>
      <c r="C7" s="22">
        <v>1886</v>
      </c>
      <c r="D7" s="49">
        <v>-0.7</v>
      </c>
      <c r="E7" s="49">
        <v>5.9</v>
      </c>
      <c r="I7" s="24">
        <v>1885</v>
      </c>
      <c r="J7" s="25">
        <v>806</v>
      </c>
      <c r="K7" s="11"/>
      <c r="N7">
        <f>J7/1000</f>
        <v>0.80600000000000005</v>
      </c>
    </row>
    <row r="8" spans="1:14">
      <c r="A8" s="1">
        <v>20</v>
      </c>
      <c r="B8" s="1"/>
      <c r="C8" s="22">
        <v>1887</v>
      </c>
      <c r="D8" s="49">
        <v>2.2999999999999998</v>
      </c>
      <c r="E8" s="49">
        <v>6.4</v>
      </c>
      <c r="I8" s="24">
        <v>1886</v>
      </c>
      <c r="J8" s="25">
        <v>800</v>
      </c>
      <c r="K8" s="11"/>
      <c r="N8">
        <f t="shared" ref="N8:N51" si="0">J8/1000</f>
        <v>0.8</v>
      </c>
    </row>
    <row r="9" spans="1:14">
      <c r="A9" s="1">
        <v>21</v>
      </c>
      <c r="B9" s="1"/>
      <c r="C9" s="22">
        <v>1888</v>
      </c>
      <c r="D9" s="49">
        <v>5.9</v>
      </c>
      <c r="E9" s="49">
        <v>2.5</v>
      </c>
      <c r="I9" s="24">
        <v>1887</v>
      </c>
      <c r="J9" s="25">
        <v>818</v>
      </c>
      <c r="K9" s="11"/>
      <c r="N9">
        <f t="shared" si="0"/>
        <v>0.81799999999999995</v>
      </c>
    </row>
    <row r="10" spans="1:14">
      <c r="A10" s="1">
        <v>22</v>
      </c>
      <c r="B10" s="1"/>
      <c r="C10" s="22">
        <v>1889</v>
      </c>
      <c r="D10" s="49">
        <v>10.3</v>
      </c>
      <c r="E10" s="49">
        <v>6.1</v>
      </c>
      <c r="I10" s="24">
        <v>1888</v>
      </c>
      <c r="J10" s="25">
        <v>866</v>
      </c>
      <c r="K10" s="11"/>
      <c r="N10">
        <f t="shared" si="0"/>
        <v>0.86599999999999999</v>
      </c>
    </row>
    <row r="11" spans="1:14">
      <c r="A11" s="1">
        <v>23</v>
      </c>
      <c r="B11" s="1"/>
      <c r="C11" s="22">
        <v>1890</v>
      </c>
      <c r="D11" s="49">
        <v>10.6</v>
      </c>
      <c r="E11" s="49">
        <v>-2.9</v>
      </c>
      <c r="I11" s="24">
        <v>1889</v>
      </c>
      <c r="J11" s="25">
        <v>955</v>
      </c>
      <c r="K11" s="11"/>
      <c r="N11">
        <f t="shared" si="0"/>
        <v>0.95499999999999996</v>
      </c>
    </row>
    <row r="12" spans="1:14">
      <c r="A12" s="1">
        <v>24</v>
      </c>
      <c r="B12" s="1"/>
      <c r="C12" s="22">
        <v>1891</v>
      </c>
      <c r="D12" s="49">
        <v>7.9</v>
      </c>
      <c r="E12" s="49">
        <v>9.8000000000000007</v>
      </c>
      <c r="I12" s="24">
        <v>1890</v>
      </c>
      <c r="J12" s="25">
        <v>1056</v>
      </c>
      <c r="K12" s="11"/>
      <c r="N12">
        <f t="shared" si="0"/>
        <v>1.056</v>
      </c>
    </row>
    <row r="13" spans="1:14">
      <c r="A13" s="1">
        <v>25</v>
      </c>
      <c r="B13" s="1"/>
      <c r="C13" s="22">
        <v>1892</v>
      </c>
      <c r="D13" s="49">
        <v>-1.2</v>
      </c>
      <c r="E13" s="49">
        <v>-1.7</v>
      </c>
      <c r="I13" s="24">
        <v>1891</v>
      </c>
      <c r="J13" s="25">
        <v>1139</v>
      </c>
      <c r="K13" s="11"/>
      <c r="N13">
        <f t="shared" si="0"/>
        <v>1.139</v>
      </c>
    </row>
    <row r="14" spans="1:14">
      <c r="A14" s="1">
        <v>26</v>
      </c>
      <c r="B14" s="1"/>
      <c r="C14" s="22">
        <v>1893</v>
      </c>
      <c r="D14" s="49">
        <v>6.4</v>
      </c>
      <c r="E14" s="49">
        <v>5.6</v>
      </c>
      <c r="I14" s="24">
        <v>1892</v>
      </c>
      <c r="J14" s="25">
        <v>1125</v>
      </c>
      <c r="K14" s="11"/>
      <c r="N14">
        <f t="shared" si="0"/>
        <v>1.125</v>
      </c>
    </row>
    <row r="15" spans="1:14">
      <c r="A15" s="1">
        <v>27</v>
      </c>
      <c r="B15" s="1"/>
      <c r="C15" s="22">
        <v>1894</v>
      </c>
      <c r="D15" s="49">
        <v>11.8</v>
      </c>
      <c r="E15" s="49">
        <v>4.4000000000000004</v>
      </c>
      <c r="I15" s="24">
        <v>1893</v>
      </c>
      <c r="J15" s="25">
        <v>1197</v>
      </c>
      <c r="K15" s="11"/>
      <c r="N15">
        <f t="shared" si="0"/>
        <v>1.1970000000000001</v>
      </c>
    </row>
    <row r="16" spans="1:14">
      <c r="A16" s="1">
        <v>28</v>
      </c>
      <c r="B16" s="1"/>
      <c r="C16" s="22">
        <v>1895</v>
      </c>
      <c r="D16" s="49">
        <v>16</v>
      </c>
      <c r="E16" s="49">
        <v>6.2</v>
      </c>
      <c r="I16" s="24">
        <v>1894</v>
      </c>
      <c r="J16" s="25">
        <v>1338</v>
      </c>
      <c r="K16" s="11"/>
      <c r="N16">
        <f t="shared" si="0"/>
        <v>1.3380000000000001</v>
      </c>
    </row>
    <row r="17" spans="1:14">
      <c r="A17" s="1">
        <v>29</v>
      </c>
      <c r="B17" s="1"/>
      <c r="C17" s="22">
        <v>1896</v>
      </c>
      <c r="D17" s="49">
        <v>7.3</v>
      </c>
      <c r="E17" s="49">
        <v>-0.4</v>
      </c>
      <c r="I17" s="24">
        <v>1895</v>
      </c>
      <c r="J17" s="25">
        <v>1552</v>
      </c>
      <c r="K17" s="11"/>
      <c r="N17">
        <f t="shared" si="0"/>
        <v>1.552</v>
      </c>
    </row>
    <row r="18" spans="1:14">
      <c r="A18" s="1">
        <v>30</v>
      </c>
      <c r="B18" s="1"/>
      <c r="C18" s="22">
        <v>1897</v>
      </c>
      <c r="D18" s="49">
        <v>17.5</v>
      </c>
      <c r="E18" s="49">
        <v>-1.2</v>
      </c>
      <c r="I18" s="24">
        <v>1896</v>
      </c>
      <c r="J18" s="25">
        <v>1666</v>
      </c>
      <c r="K18" s="11"/>
      <c r="N18">
        <f t="shared" si="0"/>
        <v>1.6659999999999999</v>
      </c>
    </row>
    <row r="19" spans="1:14">
      <c r="A19" s="1">
        <v>31</v>
      </c>
      <c r="B19" s="1"/>
      <c r="C19" s="22">
        <v>1898</v>
      </c>
      <c r="D19" s="49">
        <v>12.1</v>
      </c>
      <c r="E19" s="49">
        <v>3.6</v>
      </c>
      <c r="I19" s="24">
        <v>1897</v>
      </c>
      <c r="J19" s="25">
        <v>1957</v>
      </c>
      <c r="K19" s="11"/>
      <c r="N19">
        <f t="shared" si="0"/>
        <v>1.9570000000000001</v>
      </c>
    </row>
    <row r="20" spans="1:14">
      <c r="A20" s="1">
        <v>32</v>
      </c>
      <c r="B20" s="1"/>
      <c r="C20" s="22">
        <v>1899</v>
      </c>
      <c r="D20" s="49">
        <v>5.5</v>
      </c>
      <c r="E20" s="49">
        <v>7</v>
      </c>
      <c r="I20" s="24">
        <v>1898</v>
      </c>
      <c r="J20" s="25">
        <v>2194</v>
      </c>
      <c r="K20" s="11"/>
      <c r="N20">
        <f t="shared" si="0"/>
        <v>2.194</v>
      </c>
    </row>
    <row r="21" spans="1:14">
      <c r="A21" s="1">
        <v>33</v>
      </c>
      <c r="B21" s="1"/>
      <c r="C21" s="22">
        <v>1900</v>
      </c>
      <c r="D21" s="49">
        <v>4.3</v>
      </c>
      <c r="E21" s="49">
        <v>-1.4</v>
      </c>
      <c r="I21" s="24">
        <v>1899</v>
      </c>
      <c r="J21" s="25">
        <v>2314</v>
      </c>
      <c r="K21" s="11"/>
      <c r="N21">
        <f t="shared" si="0"/>
        <v>2.3140000000000001</v>
      </c>
    </row>
    <row r="22" spans="1:14">
      <c r="A22" s="1">
        <v>34</v>
      </c>
      <c r="B22" s="1"/>
      <c r="C22" s="22">
        <v>1901</v>
      </c>
      <c r="D22" s="49">
        <v>2.9</v>
      </c>
      <c r="E22" s="49">
        <v>3.8</v>
      </c>
      <c r="I22" s="24">
        <v>1900</v>
      </c>
      <c r="J22" s="25">
        <v>2414</v>
      </c>
      <c r="K22" s="11"/>
      <c r="N22">
        <f t="shared" si="0"/>
        <v>2.4140000000000001</v>
      </c>
    </row>
    <row r="23" spans="1:14">
      <c r="A23" s="1">
        <v>35</v>
      </c>
      <c r="B23" s="1"/>
      <c r="C23" s="22">
        <v>1902</v>
      </c>
      <c r="D23" s="49">
        <v>2.1</v>
      </c>
      <c r="E23" s="49">
        <v>-1.7</v>
      </c>
      <c r="I23" s="24">
        <v>1901</v>
      </c>
      <c r="J23" s="25">
        <v>2484</v>
      </c>
      <c r="K23" s="11"/>
      <c r="N23">
        <f t="shared" si="0"/>
        <v>2.484</v>
      </c>
    </row>
    <row r="24" spans="1:14">
      <c r="A24" s="1">
        <v>36</v>
      </c>
      <c r="B24" s="1"/>
      <c r="C24" s="22">
        <v>1903</v>
      </c>
      <c r="D24" s="49">
        <v>6.3</v>
      </c>
      <c r="E24" s="49">
        <v>0.5</v>
      </c>
      <c r="I24" s="24">
        <v>1902</v>
      </c>
      <c r="J24" s="25">
        <v>2537</v>
      </c>
      <c r="K24" s="11"/>
      <c r="N24">
        <f t="shared" si="0"/>
        <v>2.5369999999999999</v>
      </c>
    </row>
    <row r="25" spans="1:14">
      <c r="A25" s="1">
        <v>37</v>
      </c>
      <c r="B25" s="1"/>
      <c r="C25" s="22">
        <v>1904</v>
      </c>
      <c r="D25" s="49">
        <v>12.3</v>
      </c>
      <c r="E25" s="49">
        <v>10.9</v>
      </c>
      <c r="I25" s="24">
        <v>1903</v>
      </c>
      <c r="J25" s="25">
        <v>2696</v>
      </c>
      <c r="K25" s="11"/>
      <c r="N25">
        <f t="shared" si="0"/>
        <v>2.6960000000000002</v>
      </c>
    </row>
    <row r="26" spans="1:14">
      <c r="A26" s="1">
        <v>38</v>
      </c>
      <c r="B26" s="1"/>
      <c r="C26" s="22">
        <v>1905</v>
      </c>
      <c r="D26" s="49">
        <v>1.8</v>
      </c>
      <c r="E26" s="49">
        <v>-4.4000000000000004</v>
      </c>
      <c r="I26" s="24">
        <v>1904</v>
      </c>
      <c r="J26" s="25">
        <v>3028</v>
      </c>
      <c r="K26" s="11"/>
      <c r="N26">
        <f t="shared" si="0"/>
        <v>3.028</v>
      </c>
    </row>
    <row r="27" spans="1:14">
      <c r="A27" s="1">
        <v>39</v>
      </c>
      <c r="B27" s="1"/>
      <c r="C27" s="22">
        <v>1906</v>
      </c>
      <c r="D27" s="49">
        <v>7.1</v>
      </c>
      <c r="E27" s="49">
        <v>-0.5</v>
      </c>
      <c r="I27" s="24">
        <v>1905</v>
      </c>
      <c r="J27" s="25">
        <v>3084</v>
      </c>
      <c r="K27" s="11"/>
      <c r="N27">
        <f t="shared" si="0"/>
        <v>3.0840000000000001</v>
      </c>
    </row>
    <row r="28" spans="1:14">
      <c r="A28" s="1">
        <v>40</v>
      </c>
      <c r="B28" s="1"/>
      <c r="C28" s="22">
        <v>1907</v>
      </c>
      <c r="D28" s="49">
        <v>13.4</v>
      </c>
      <c r="E28" s="49">
        <v>3.8</v>
      </c>
      <c r="I28" s="24">
        <v>1906</v>
      </c>
      <c r="J28" s="25">
        <v>3302</v>
      </c>
      <c r="K28" s="11"/>
      <c r="N28">
        <f t="shared" si="0"/>
        <v>3.302</v>
      </c>
    </row>
    <row r="29" spans="1:14">
      <c r="A29" s="1">
        <v>41</v>
      </c>
      <c r="B29" s="1"/>
      <c r="C29" s="22">
        <v>1908</v>
      </c>
      <c r="D29" s="49">
        <v>0.6</v>
      </c>
      <c r="E29" s="49">
        <v>2.8</v>
      </c>
      <c r="I29" s="24">
        <v>1907</v>
      </c>
      <c r="J29" s="25">
        <v>3743</v>
      </c>
      <c r="K29" s="11"/>
      <c r="N29">
        <f t="shared" si="0"/>
        <v>3.7429999999999999</v>
      </c>
    </row>
    <row r="30" spans="1:14">
      <c r="A30" s="1">
        <v>42</v>
      </c>
      <c r="B30" s="1"/>
      <c r="C30" s="22">
        <v>1909</v>
      </c>
      <c r="D30" s="49">
        <v>0.4</v>
      </c>
      <c r="E30" s="49">
        <v>2.4</v>
      </c>
      <c r="I30" s="24">
        <v>1908</v>
      </c>
      <c r="J30" s="25">
        <v>3766</v>
      </c>
      <c r="K30" s="11"/>
      <c r="N30">
        <f t="shared" si="0"/>
        <v>3.766</v>
      </c>
    </row>
    <row r="31" spans="1:14">
      <c r="A31" s="1">
        <v>43</v>
      </c>
      <c r="B31" s="1"/>
      <c r="C31" s="22">
        <v>1910</v>
      </c>
      <c r="D31" s="49">
        <v>3.8</v>
      </c>
      <c r="E31" s="49">
        <v>6.5</v>
      </c>
      <c r="I31" s="24">
        <v>1909</v>
      </c>
      <c r="J31" s="25">
        <v>3780</v>
      </c>
      <c r="K31" s="11"/>
      <c r="N31">
        <f t="shared" si="0"/>
        <v>3.78</v>
      </c>
    </row>
    <row r="32" spans="1:14">
      <c r="A32" s="1">
        <v>44</v>
      </c>
      <c r="B32" s="1"/>
      <c r="C32" s="22">
        <v>1911</v>
      </c>
      <c r="D32" s="49">
        <v>13.7</v>
      </c>
      <c r="E32" s="49">
        <v>1.1000000000000001</v>
      </c>
      <c r="I32" s="24">
        <v>1910</v>
      </c>
      <c r="J32" s="25">
        <v>3925</v>
      </c>
      <c r="K32" s="11"/>
      <c r="N32">
        <f t="shared" si="0"/>
        <v>3.9249999999999998</v>
      </c>
    </row>
    <row r="33" spans="1:14">
      <c r="A33" s="1">
        <v>45</v>
      </c>
      <c r="B33" s="1"/>
      <c r="C33" s="22">
        <v>1912</v>
      </c>
      <c r="D33" s="49">
        <v>7</v>
      </c>
      <c r="E33" s="49">
        <v>0.1</v>
      </c>
      <c r="I33" s="24">
        <v>1911</v>
      </c>
      <c r="J33" s="25">
        <v>4463</v>
      </c>
      <c r="K33" s="11"/>
      <c r="N33">
        <f t="shared" si="0"/>
        <v>4.4630000000000001</v>
      </c>
    </row>
    <row r="34" spans="1:14">
      <c r="A34" s="1" t="s">
        <v>129</v>
      </c>
      <c r="B34" s="1"/>
      <c r="C34" s="22">
        <v>1913</v>
      </c>
      <c r="D34" s="49">
        <v>5</v>
      </c>
      <c r="E34" s="49">
        <v>0.9</v>
      </c>
      <c r="I34" s="24">
        <v>1912</v>
      </c>
      <c r="J34" s="25">
        <v>4774</v>
      </c>
      <c r="K34" s="11"/>
      <c r="N34">
        <f t="shared" si="0"/>
        <v>4.774</v>
      </c>
    </row>
    <row r="35" spans="1:14">
      <c r="A35" s="1">
        <v>3</v>
      </c>
      <c r="B35" s="1"/>
      <c r="C35" s="22">
        <v>1914</v>
      </c>
      <c r="D35" s="49">
        <v>-5.5</v>
      </c>
      <c r="E35" s="49">
        <v>0.7</v>
      </c>
      <c r="I35" s="24">
        <v>1913</v>
      </c>
      <c r="J35" s="25">
        <v>5013</v>
      </c>
      <c r="K35" s="11"/>
      <c r="N35">
        <f t="shared" si="0"/>
        <v>5.0129999999999999</v>
      </c>
    </row>
    <row r="36" spans="1:14">
      <c r="A36" s="1">
        <v>4</v>
      </c>
      <c r="B36" s="1"/>
      <c r="C36" s="22">
        <v>1915</v>
      </c>
      <c r="D36" s="49">
        <v>5.3</v>
      </c>
      <c r="E36" s="49">
        <v>5.8</v>
      </c>
      <c r="I36" s="24">
        <v>1914</v>
      </c>
      <c r="J36" s="25">
        <v>4738</v>
      </c>
      <c r="K36" s="11"/>
      <c r="N36">
        <f t="shared" si="0"/>
        <v>4.7380000000000004</v>
      </c>
    </row>
    <row r="37" spans="1:14">
      <c r="A37" s="1">
        <v>5</v>
      </c>
      <c r="B37" s="1"/>
      <c r="C37" s="22">
        <v>1916</v>
      </c>
      <c r="D37" s="49">
        <v>23.2</v>
      </c>
      <c r="E37" s="49">
        <v>8.3000000000000007</v>
      </c>
      <c r="I37" s="24">
        <v>1915</v>
      </c>
      <c r="J37" s="25">
        <v>4991</v>
      </c>
      <c r="K37" s="11"/>
      <c r="N37">
        <f t="shared" si="0"/>
        <v>4.9909999999999997</v>
      </c>
    </row>
    <row r="38" spans="1:14">
      <c r="A38" s="1">
        <v>6</v>
      </c>
      <c r="B38" s="1"/>
      <c r="C38" s="22">
        <v>1917</v>
      </c>
      <c r="D38" s="49">
        <v>39.799999999999997</v>
      </c>
      <c r="E38" s="49">
        <v>9</v>
      </c>
      <c r="I38" s="24">
        <v>1916</v>
      </c>
      <c r="J38" s="25">
        <v>6148</v>
      </c>
      <c r="K38" s="11"/>
      <c r="N38">
        <f t="shared" si="0"/>
        <v>6.1479999999999997</v>
      </c>
    </row>
    <row r="39" spans="1:14">
      <c r="A39" s="1">
        <v>7</v>
      </c>
      <c r="B39" s="1"/>
      <c r="C39" s="22">
        <v>1918</v>
      </c>
      <c r="D39" s="49">
        <v>37.799999999999997</v>
      </c>
      <c r="E39" s="49">
        <v>8.6</v>
      </c>
      <c r="I39" s="24">
        <v>1917</v>
      </c>
      <c r="J39" s="25">
        <v>8592</v>
      </c>
      <c r="K39" s="11"/>
      <c r="N39">
        <f t="shared" si="0"/>
        <v>8.5920000000000005</v>
      </c>
    </row>
    <row r="40" spans="1:14">
      <c r="A40" s="1">
        <v>8</v>
      </c>
      <c r="B40" s="1"/>
      <c r="C40" s="22">
        <v>1919</v>
      </c>
      <c r="D40" s="49">
        <v>30.5</v>
      </c>
      <c r="E40" s="49">
        <v>5</v>
      </c>
      <c r="I40" s="24">
        <v>1918</v>
      </c>
      <c r="J40" s="25">
        <v>11839</v>
      </c>
      <c r="K40" s="11"/>
      <c r="N40">
        <f t="shared" si="0"/>
        <v>11.839</v>
      </c>
    </row>
    <row r="41" spans="1:14">
      <c r="A41" s="1">
        <v>9</v>
      </c>
      <c r="B41" s="1"/>
      <c r="C41" s="22">
        <v>1920</v>
      </c>
      <c r="D41" s="49">
        <v>2.9</v>
      </c>
      <c r="E41" s="49">
        <v>-0.5</v>
      </c>
      <c r="I41" s="24">
        <v>1919</v>
      </c>
      <c r="J41" s="25">
        <v>15453</v>
      </c>
      <c r="K41" s="11"/>
      <c r="N41">
        <f t="shared" si="0"/>
        <v>15.452999999999999</v>
      </c>
    </row>
    <row r="42" spans="1:14">
      <c r="A42" s="1">
        <v>10</v>
      </c>
      <c r="B42" s="1"/>
      <c r="C42" s="22">
        <v>1921</v>
      </c>
      <c r="D42" s="49">
        <v>-6.4</v>
      </c>
      <c r="E42" s="49">
        <v>6.4</v>
      </c>
      <c r="I42" s="24">
        <v>1920</v>
      </c>
      <c r="J42" s="25">
        <v>15896</v>
      </c>
      <c r="K42" s="11"/>
      <c r="N42">
        <f t="shared" si="0"/>
        <v>15.896000000000001</v>
      </c>
    </row>
    <row r="43" spans="1:14">
      <c r="A43" s="1">
        <v>11</v>
      </c>
      <c r="B43" s="1"/>
      <c r="C43" s="22">
        <v>1922</v>
      </c>
      <c r="D43" s="49">
        <v>4.5999999999999996</v>
      </c>
      <c r="E43" s="49">
        <v>-2.6</v>
      </c>
      <c r="I43" s="24">
        <v>1921</v>
      </c>
      <c r="J43" s="25">
        <v>14886</v>
      </c>
      <c r="K43" s="11"/>
      <c r="N43">
        <f t="shared" si="0"/>
        <v>14.885999999999999</v>
      </c>
    </row>
    <row r="44" spans="1:14">
      <c r="A44" s="1">
        <v>12</v>
      </c>
      <c r="B44" s="1"/>
      <c r="C44" s="22">
        <v>1923</v>
      </c>
      <c r="D44" s="49">
        <v>-4.2</v>
      </c>
      <c r="E44" s="49">
        <v>-4.5999999999999996</v>
      </c>
      <c r="I44" s="24">
        <v>1922</v>
      </c>
      <c r="J44" s="25">
        <v>15573</v>
      </c>
      <c r="K44" s="11"/>
      <c r="N44">
        <f t="shared" si="0"/>
        <v>15.573</v>
      </c>
    </row>
    <row r="45" spans="1:14">
      <c r="A45" s="1">
        <v>13</v>
      </c>
      <c r="B45" s="1"/>
      <c r="C45" s="22">
        <v>1924</v>
      </c>
      <c r="D45" s="49">
        <v>4.4000000000000004</v>
      </c>
      <c r="E45" s="49">
        <v>12.5</v>
      </c>
      <c r="I45" s="24">
        <v>1923</v>
      </c>
      <c r="J45" s="25">
        <v>14924</v>
      </c>
      <c r="K45" s="11"/>
      <c r="N45">
        <f t="shared" si="0"/>
        <v>14.923999999999999</v>
      </c>
    </row>
    <row r="46" spans="1:14">
      <c r="A46" s="1">
        <v>14</v>
      </c>
      <c r="B46" s="1"/>
      <c r="C46" s="22">
        <v>1925</v>
      </c>
      <c r="D46" s="49">
        <v>4.4000000000000004</v>
      </c>
      <c r="E46" s="49">
        <v>-2.9</v>
      </c>
      <c r="I46" s="24">
        <v>1924</v>
      </c>
      <c r="J46" s="25">
        <v>15576</v>
      </c>
      <c r="K46" s="11"/>
      <c r="N46">
        <f t="shared" si="0"/>
        <v>15.576000000000001</v>
      </c>
    </row>
    <row r="47" spans="1:14">
      <c r="A47" s="1">
        <v>15</v>
      </c>
      <c r="B47" s="1"/>
      <c r="C47" s="22">
        <v>1926</v>
      </c>
      <c r="D47" s="49">
        <v>-1.8</v>
      </c>
      <c r="E47" s="49">
        <v>0.7</v>
      </c>
      <c r="I47" s="24">
        <v>1925</v>
      </c>
      <c r="J47" s="25">
        <v>16265</v>
      </c>
      <c r="K47" s="11"/>
      <c r="N47">
        <f t="shared" si="0"/>
        <v>16.265000000000001</v>
      </c>
    </row>
    <row r="48" spans="1:14">
      <c r="A48" s="1" t="s">
        <v>130</v>
      </c>
      <c r="B48" s="1"/>
      <c r="C48" s="22">
        <v>1927</v>
      </c>
      <c r="D48" s="49">
        <v>2</v>
      </c>
      <c r="E48" s="49">
        <v>3.4</v>
      </c>
      <c r="I48" s="24">
        <v>1926</v>
      </c>
      <c r="J48" s="25">
        <v>15975</v>
      </c>
      <c r="K48" s="11"/>
      <c r="N48">
        <f t="shared" si="0"/>
        <v>15.975</v>
      </c>
    </row>
    <row r="49" spans="1:14">
      <c r="A49" s="1">
        <v>3</v>
      </c>
      <c r="B49" s="1"/>
      <c r="C49" s="22">
        <v>1928</v>
      </c>
      <c r="D49" s="49">
        <v>1.3</v>
      </c>
      <c r="E49" s="49">
        <v>6.5</v>
      </c>
      <c r="I49" s="24">
        <v>1927</v>
      </c>
      <c r="J49" s="25">
        <v>16293</v>
      </c>
      <c r="K49" s="11"/>
      <c r="N49">
        <f t="shared" si="0"/>
        <v>16.292999999999999</v>
      </c>
    </row>
    <row r="50" spans="1:14">
      <c r="A50" s="1">
        <v>4</v>
      </c>
      <c r="B50" s="1"/>
      <c r="C50" s="22">
        <v>1929</v>
      </c>
      <c r="D50" s="49">
        <v>-1.3</v>
      </c>
      <c r="E50" s="49">
        <v>0.5</v>
      </c>
      <c r="I50" s="24">
        <v>1928</v>
      </c>
      <c r="J50" s="25">
        <v>16506</v>
      </c>
      <c r="K50" s="11"/>
      <c r="N50">
        <f t="shared" si="0"/>
        <v>16.506</v>
      </c>
    </row>
    <row r="51" spans="1:14">
      <c r="A51" s="1">
        <v>5</v>
      </c>
      <c r="B51" s="1"/>
      <c r="C51" s="12">
        <v>1930</v>
      </c>
      <c r="D51" s="50">
        <v>-9.9</v>
      </c>
      <c r="E51" s="51">
        <v>1.1000000000000001</v>
      </c>
      <c r="I51" s="24">
        <v>1929</v>
      </c>
      <c r="J51" s="25">
        <v>16286</v>
      </c>
      <c r="K51" s="11"/>
      <c r="N51">
        <f t="shared" si="0"/>
        <v>16.286000000000001</v>
      </c>
    </row>
    <row r="52" spans="1:14">
      <c r="A52" s="1">
        <v>6</v>
      </c>
      <c r="B52" s="1"/>
      <c r="C52" s="22">
        <v>1931</v>
      </c>
      <c r="D52" s="49">
        <v>-9.6</v>
      </c>
      <c r="E52" s="49">
        <v>3.3</v>
      </c>
      <c r="I52" s="24">
        <v>1930</v>
      </c>
      <c r="J52" s="25">
        <v>14671</v>
      </c>
      <c r="K52" s="25">
        <v>13850</v>
      </c>
      <c r="N52">
        <f>K52/1000</f>
        <v>13.85</v>
      </c>
    </row>
    <row r="53" spans="1:14">
      <c r="A53" s="1">
        <v>7</v>
      </c>
      <c r="B53" s="1"/>
      <c r="C53" s="22">
        <v>1932</v>
      </c>
      <c r="D53" s="49">
        <v>4.2</v>
      </c>
      <c r="E53" s="49">
        <v>1</v>
      </c>
      <c r="I53" s="24">
        <v>1931</v>
      </c>
      <c r="J53" s="25">
        <v>13309</v>
      </c>
      <c r="K53" s="25">
        <v>12520</v>
      </c>
      <c r="N53">
        <f t="shared" ref="N53:N66" si="1">K53/1000</f>
        <v>12.52</v>
      </c>
    </row>
    <row r="54" spans="1:14">
      <c r="A54" s="1">
        <v>8</v>
      </c>
      <c r="B54" s="1"/>
      <c r="C54" s="22">
        <v>1933</v>
      </c>
      <c r="D54" s="49">
        <v>9.9</v>
      </c>
      <c r="E54" s="49">
        <v>4.2</v>
      </c>
      <c r="I54" s="24">
        <v>1932</v>
      </c>
      <c r="J54" s="25">
        <v>13660</v>
      </c>
      <c r="K54" s="25">
        <v>13043</v>
      </c>
      <c r="N54">
        <f t="shared" si="1"/>
        <v>13.042999999999999</v>
      </c>
    </row>
    <row r="55" spans="1:14">
      <c r="A55" s="1">
        <v>9</v>
      </c>
      <c r="B55" s="1"/>
      <c r="C55" s="22">
        <v>1934</v>
      </c>
      <c r="D55" s="49">
        <v>9.3000000000000007</v>
      </c>
      <c r="E55" s="49">
        <v>10.8</v>
      </c>
      <c r="I55" s="24">
        <v>1933</v>
      </c>
      <c r="J55" s="25">
        <v>15347</v>
      </c>
      <c r="K55" s="25">
        <v>14334</v>
      </c>
      <c r="N55">
        <f t="shared" si="1"/>
        <v>14.334</v>
      </c>
    </row>
    <row r="56" spans="1:14">
      <c r="A56" s="1">
        <v>10</v>
      </c>
      <c r="B56" s="1"/>
      <c r="C56" s="22">
        <v>1935</v>
      </c>
      <c r="D56" s="49">
        <v>6.8</v>
      </c>
      <c r="E56" s="49">
        <v>2.4</v>
      </c>
      <c r="I56" s="24">
        <v>1934</v>
      </c>
      <c r="J56" s="25">
        <v>16966</v>
      </c>
      <c r="K56" s="25">
        <v>15672</v>
      </c>
      <c r="N56">
        <f t="shared" si="1"/>
        <v>15.672000000000001</v>
      </c>
    </row>
    <row r="57" spans="1:14">
      <c r="A57" s="1">
        <v>11</v>
      </c>
      <c r="B57" s="1"/>
      <c r="C57" s="22">
        <v>1936</v>
      </c>
      <c r="D57" s="49">
        <v>6.4</v>
      </c>
      <c r="E57" s="49">
        <v>3.1</v>
      </c>
      <c r="I57" s="24">
        <v>1935</v>
      </c>
      <c r="J57" s="25">
        <v>18298</v>
      </c>
      <c r="K57" s="25">
        <v>16734</v>
      </c>
      <c r="N57">
        <f t="shared" si="1"/>
        <v>16.734000000000002</v>
      </c>
    </row>
    <row r="58" spans="1:14">
      <c r="A58" s="1">
        <v>12</v>
      </c>
      <c r="B58" s="1"/>
      <c r="C58" s="22">
        <v>1937</v>
      </c>
      <c r="D58" s="49">
        <v>31.6</v>
      </c>
      <c r="E58" s="49">
        <v>23.7</v>
      </c>
      <c r="I58" s="24">
        <v>1936</v>
      </c>
      <c r="J58" s="25">
        <v>19324</v>
      </c>
      <c r="K58" s="25">
        <v>17800</v>
      </c>
      <c r="N58">
        <f t="shared" si="1"/>
        <v>17.8</v>
      </c>
    </row>
    <row r="59" spans="1:14">
      <c r="A59" s="1">
        <v>13</v>
      </c>
      <c r="B59" s="1"/>
      <c r="C59" s="22">
        <v>1938</v>
      </c>
      <c r="D59" s="49">
        <v>14.4</v>
      </c>
      <c r="E59" s="49">
        <v>3.4</v>
      </c>
      <c r="I59" s="24">
        <v>1937</v>
      </c>
      <c r="J59" s="25">
        <v>22823</v>
      </c>
      <c r="K59" s="25">
        <v>23426</v>
      </c>
      <c r="N59">
        <f t="shared" si="1"/>
        <v>23.425999999999998</v>
      </c>
    </row>
    <row r="60" spans="1:14">
      <c r="A60" s="1">
        <v>14</v>
      </c>
      <c r="B60" s="1"/>
      <c r="C60" s="22">
        <v>1939</v>
      </c>
      <c r="D60" s="49">
        <v>23.5</v>
      </c>
      <c r="E60" s="49">
        <v>0.8</v>
      </c>
      <c r="I60" s="24">
        <v>1938</v>
      </c>
      <c r="J60" s="25">
        <v>26394</v>
      </c>
      <c r="K60" s="25">
        <v>26793</v>
      </c>
      <c r="N60">
        <f t="shared" si="1"/>
        <v>26.792999999999999</v>
      </c>
    </row>
    <row r="61" spans="1:14">
      <c r="A61" s="1">
        <v>15</v>
      </c>
      <c r="B61" s="1"/>
      <c r="C61" s="22">
        <v>1940</v>
      </c>
      <c r="D61" s="49">
        <v>19.100000000000001</v>
      </c>
      <c r="E61" s="49">
        <v>-6</v>
      </c>
      <c r="I61" s="24">
        <v>1939</v>
      </c>
      <c r="J61" s="25">
        <v>31230</v>
      </c>
      <c r="K61" s="25">
        <v>33083</v>
      </c>
      <c r="N61">
        <f t="shared" si="1"/>
        <v>33.082999999999998</v>
      </c>
    </row>
    <row r="62" spans="1:14">
      <c r="A62" s="1">
        <v>16</v>
      </c>
      <c r="B62" s="1"/>
      <c r="C62" s="22">
        <v>1941</v>
      </c>
      <c r="D62" s="49">
        <v>14</v>
      </c>
      <c r="E62" s="49">
        <v>1.6</v>
      </c>
      <c r="I62" s="24">
        <v>1940</v>
      </c>
      <c r="J62" s="25">
        <v>36851</v>
      </c>
      <c r="K62" s="25">
        <v>39396</v>
      </c>
      <c r="N62">
        <f t="shared" si="1"/>
        <v>39.396000000000001</v>
      </c>
    </row>
    <row r="63" spans="1:14">
      <c r="A63" s="1">
        <v>17</v>
      </c>
      <c r="B63" s="1"/>
      <c r="C63" s="22">
        <v>1942</v>
      </c>
      <c r="D63" s="49">
        <v>21.1</v>
      </c>
      <c r="E63" s="49">
        <v>1.3</v>
      </c>
      <c r="I63" s="24">
        <v>1941</v>
      </c>
      <c r="J63" s="25" t="s">
        <v>98</v>
      </c>
      <c r="K63" s="25">
        <v>44896</v>
      </c>
      <c r="N63">
        <f t="shared" si="1"/>
        <v>44.896000000000001</v>
      </c>
    </row>
    <row r="64" spans="1:14">
      <c r="A64" s="1">
        <v>18</v>
      </c>
      <c r="B64" s="1"/>
      <c r="C64" s="22">
        <v>1943</v>
      </c>
      <c r="D64" s="49">
        <v>17.399999999999999</v>
      </c>
      <c r="E64" s="49">
        <v>-0.3</v>
      </c>
      <c r="I64" s="24">
        <v>1942</v>
      </c>
      <c r="J64" s="25" t="s">
        <v>98</v>
      </c>
      <c r="K64" s="25">
        <v>54384</v>
      </c>
      <c r="N64">
        <f t="shared" si="1"/>
        <v>54.384</v>
      </c>
    </row>
    <row r="65" spans="1:14">
      <c r="A65" s="1">
        <v>19</v>
      </c>
      <c r="B65" s="1"/>
      <c r="C65" s="22">
        <v>1944</v>
      </c>
      <c r="D65" s="49">
        <v>16.7</v>
      </c>
      <c r="E65" s="49">
        <v>-3.4</v>
      </c>
      <c r="I65" s="24">
        <v>1943</v>
      </c>
      <c r="J65" s="25" t="s">
        <v>98</v>
      </c>
      <c r="K65" s="25">
        <v>63824</v>
      </c>
      <c r="N65">
        <f t="shared" si="1"/>
        <v>63.823999999999998</v>
      </c>
    </row>
    <row r="66" spans="1:14">
      <c r="A66" s="1">
        <v>20</v>
      </c>
      <c r="B66" s="1"/>
      <c r="C66" s="22">
        <v>1945</v>
      </c>
      <c r="D66" s="49" t="s">
        <v>98</v>
      </c>
      <c r="E66" s="49" t="s">
        <v>98</v>
      </c>
      <c r="I66" s="24">
        <v>1944</v>
      </c>
      <c r="J66" s="25" t="s">
        <v>98</v>
      </c>
      <c r="K66" s="25">
        <v>74503</v>
      </c>
      <c r="N66">
        <f t="shared" si="1"/>
        <v>74.503</v>
      </c>
    </row>
    <row r="67" spans="1:14">
      <c r="A67" s="1" t="s">
        <v>149</v>
      </c>
      <c r="B67" s="1" t="s">
        <v>167</v>
      </c>
      <c r="C67" s="22">
        <v>1946</v>
      </c>
      <c r="D67" s="49" t="s">
        <v>98</v>
      </c>
      <c r="E67" s="49" t="s">
        <v>98</v>
      </c>
      <c r="I67" s="24">
        <v>1945</v>
      </c>
      <c r="J67" s="25" t="s">
        <v>98</v>
      </c>
      <c r="K67" s="25" t="s">
        <v>98</v>
      </c>
    </row>
    <row r="68" spans="1:14">
      <c r="A68" s="1">
        <v>22</v>
      </c>
      <c r="B68" s="1"/>
      <c r="C68" s="22">
        <v>1947</v>
      </c>
      <c r="D68" s="49">
        <v>176.2</v>
      </c>
      <c r="E68" s="49">
        <v>8.4</v>
      </c>
      <c r="I68" s="24">
        <v>1946</v>
      </c>
      <c r="J68" s="25" t="s">
        <v>98</v>
      </c>
      <c r="K68" s="25">
        <v>474</v>
      </c>
      <c r="N68">
        <f>K68</f>
        <v>474</v>
      </c>
    </row>
    <row r="69" spans="1:14">
      <c r="A69" s="1">
        <v>23</v>
      </c>
      <c r="B69" s="1"/>
      <c r="C69" s="22">
        <v>1948</v>
      </c>
      <c r="D69" s="49">
        <v>103.7</v>
      </c>
      <c r="E69" s="49">
        <v>13</v>
      </c>
      <c r="I69" s="24">
        <v>1947</v>
      </c>
      <c r="J69" s="25" t="s">
        <v>98</v>
      </c>
      <c r="K69" s="25">
        <v>1309</v>
      </c>
      <c r="N69">
        <f t="shared" ref="N69:N86" si="2">K69</f>
        <v>1309</v>
      </c>
    </row>
    <row r="70" spans="1:14">
      <c r="A70" s="1">
        <v>24</v>
      </c>
      <c r="B70" s="1"/>
      <c r="C70" s="22">
        <v>1949</v>
      </c>
      <c r="D70" s="49">
        <v>26.6</v>
      </c>
      <c r="E70" s="49">
        <v>2.2000000000000002</v>
      </c>
      <c r="I70" s="24">
        <v>1948</v>
      </c>
      <c r="J70" s="25" t="s">
        <v>98</v>
      </c>
      <c r="K70" s="25">
        <v>2666</v>
      </c>
      <c r="N70">
        <f t="shared" si="2"/>
        <v>2666</v>
      </c>
    </row>
    <row r="71" spans="1:14">
      <c r="A71" s="1">
        <v>25</v>
      </c>
      <c r="B71" s="1"/>
      <c r="C71" s="22">
        <v>1950</v>
      </c>
      <c r="D71" s="49">
        <v>16.899999999999999</v>
      </c>
      <c r="E71" s="49">
        <v>11</v>
      </c>
      <c r="I71" s="24">
        <v>1949</v>
      </c>
      <c r="J71" s="11"/>
      <c r="K71" s="25">
        <v>3375</v>
      </c>
      <c r="N71">
        <f t="shared" si="2"/>
        <v>3375</v>
      </c>
    </row>
    <row r="72" spans="1:14">
      <c r="A72" s="1">
        <v>26</v>
      </c>
      <c r="B72" s="1"/>
      <c r="C72" s="12">
        <v>1951</v>
      </c>
      <c r="D72" s="50">
        <v>37.9</v>
      </c>
      <c r="E72" s="51">
        <v>13</v>
      </c>
      <c r="I72" s="24">
        <v>1950</v>
      </c>
      <c r="J72" s="11"/>
      <c r="K72" s="25">
        <v>3947</v>
      </c>
      <c r="N72">
        <f t="shared" si="2"/>
        <v>3947</v>
      </c>
    </row>
    <row r="73" spans="1:14">
      <c r="A73" s="1">
        <v>27</v>
      </c>
      <c r="B73" s="1"/>
      <c r="C73" s="22">
        <v>1952</v>
      </c>
      <c r="D73" s="49">
        <v>16.3</v>
      </c>
      <c r="E73" s="49">
        <v>11.7</v>
      </c>
      <c r="I73" s="24">
        <v>1951</v>
      </c>
      <c r="J73" s="11"/>
      <c r="K73" s="25">
        <v>5444</v>
      </c>
      <c r="N73">
        <f t="shared" si="2"/>
        <v>5444</v>
      </c>
    </row>
    <row r="74" spans="1:14">
      <c r="A74" s="1" t="s">
        <v>150</v>
      </c>
      <c r="B74" s="1" t="s">
        <v>168</v>
      </c>
      <c r="C74" s="22">
        <v>1953</v>
      </c>
      <c r="D74" s="49">
        <v>12.7</v>
      </c>
      <c r="E74" s="49">
        <v>6.3</v>
      </c>
      <c r="I74" s="24">
        <v>1952</v>
      </c>
      <c r="J74" s="11"/>
      <c r="K74" s="25">
        <v>6261</v>
      </c>
      <c r="N74">
        <f t="shared" si="2"/>
        <v>6261</v>
      </c>
    </row>
    <row r="75" spans="1:14">
      <c r="A75" s="1">
        <v>29</v>
      </c>
      <c r="B75" s="1"/>
      <c r="C75" s="22">
        <v>1954</v>
      </c>
      <c r="D75" s="49">
        <v>10.9</v>
      </c>
      <c r="E75" s="49">
        <v>5.8</v>
      </c>
      <c r="I75" s="24">
        <v>1953</v>
      </c>
      <c r="J75" s="11"/>
      <c r="K75" s="25">
        <v>7059</v>
      </c>
      <c r="N75">
        <f t="shared" si="2"/>
        <v>7059</v>
      </c>
    </row>
    <row r="76" spans="1:14">
      <c r="A76" s="1">
        <v>30</v>
      </c>
      <c r="B76" s="1"/>
      <c r="C76" s="22">
        <v>1955</v>
      </c>
      <c r="D76" s="49">
        <v>10.1</v>
      </c>
      <c r="E76" s="49">
        <v>8.8000000000000007</v>
      </c>
      <c r="I76" s="24">
        <v>1954</v>
      </c>
      <c r="J76" s="11"/>
      <c r="K76" s="25">
        <v>7829</v>
      </c>
      <c r="N76">
        <f t="shared" si="2"/>
        <v>7829</v>
      </c>
    </row>
    <row r="77" spans="1:14">
      <c r="A77" s="1">
        <v>31</v>
      </c>
      <c r="B77" s="1"/>
      <c r="C77" s="22">
        <v>1956</v>
      </c>
      <c r="D77" s="49">
        <v>12.8</v>
      </c>
      <c r="E77" s="49">
        <v>7.3</v>
      </c>
      <c r="I77" s="24">
        <v>1955</v>
      </c>
      <c r="J77" s="11"/>
      <c r="K77" s="25">
        <v>8622</v>
      </c>
      <c r="N77">
        <f t="shared" si="2"/>
        <v>8622</v>
      </c>
    </row>
    <row r="78" spans="1:14">
      <c r="A78" s="1">
        <v>32</v>
      </c>
      <c r="B78" s="1"/>
      <c r="C78" s="22">
        <v>1957</v>
      </c>
      <c r="D78" s="49">
        <v>14</v>
      </c>
      <c r="E78" s="49">
        <v>7.5</v>
      </c>
      <c r="I78" s="24">
        <v>1956</v>
      </c>
      <c r="J78" s="11"/>
      <c r="K78" s="25">
        <v>9725</v>
      </c>
      <c r="N78">
        <f t="shared" si="2"/>
        <v>9725</v>
      </c>
    </row>
    <row r="79" spans="1:14">
      <c r="A79" s="1">
        <v>33</v>
      </c>
      <c r="B79" s="1"/>
      <c r="C79" s="22">
        <v>1958</v>
      </c>
      <c r="D79" s="49">
        <v>4</v>
      </c>
      <c r="E79" s="49">
        <v>5.6</v>
      </c>
      <c r="I79" s="24">
        <v>1957</v>
      </c>
      <c r="J79" s="11"/>
      <c r="K79" s="25">
        <v>11082</v>
      </c>
      <c r="N79">
        <f t="shared" si="2"/>
        <v>11082</v>
      </c>
    </row>
    <row r="80" spans="1:14">
      <c r="A80" s="1">
        <v>34</v>
      </c>
      <c r="B80" s="1"/>
      <c r="C80" s="22">
        <v>1959</v>
      </c>
      <c r="D80" s="49">
        <v>12.2</v>
      </c>
      <c r="E80" s="49">
        <v>8.9</v>
      </c>
      <c r="I80" s="24">
        <v>1958</v>
      </c>
      <c r="J80" s="11"/>
      <c r="K80" s="25">
        <v>11520</v>
      </c>
      <c r="N80">
        <f t="shared" si="2"/>
        <v>11520</v>
      </c>
    </row>
    <row r="81" spans="1:14">
      <c r="A81" s="1">
        <v>35</v>
      </c>
      <c r="B81" s="1"/>
      <c r="C81" s="22">
        <v>1960</v>
      </c>
      <c r="D81" s="49">
        <v>19.8</v>
      </c>
      <c r="E81" s="49">
        <v>13.3</v>
      </c>
      <c r="I81" s="24">
        <v>1959</v>
      </c>
      <c r="J81" s="11"/>
      <c r="K81" s="25">
        <v>12926</v>
      </c>
      <c r="N81">
        <f t="shared" si="2"/>
        <v>12926</v>
      </c>
    </row>
    <row r="82" spans="1:14">
      <c r="A82" s="1">
        <v>36</v>
      </c>
      <c r="B82" s="1"/>
      <c r="C82" s="22">
        <v>1961</v>
      </c>
      <c r="D82" s="49">
        <v>23.5</v>
      </c>
      <c r="E82" s="49">
        <v>14.5</v>
      </c>
      <c r="I82" s="24">
        <v>1960</v>
      </c>
      <c r="J82" s="11"/>
      <c r="K82" s="25">
        <v>15487</v>
      </c>
      <c r="N82">
        <f t="shared" si="2"/>
        <v>15487</v>
      </c>
    </row>
    <row r="83" spans="1:14">
      <c r="A83" s="1">
        <v>37</v>
      </c>
      <c r="B83" s="1"/>
      <c r="C83" s="22">
        <v>1962</v>
      </c>
      <c r="D83" s="49">
        <v>10.9</v>
      </c>
      <c r="E83" s="49">
        <v>7</v>
      </c>
      <c r="I83" s="24">
        <v>1961</v>
      </c>
      <c r="J83" s="11"/>
      <c r="K83" s="25">
        <v>19125</v>
      </c>
      <c r="N83">
        <f t="shared" si="2"/>
        <v>19125</v>
      </c>
    </row>
    <row r="84" spans="1:14">
      <c r="A84" s="1">
        <v>38</v>
      </c>
      <c r="B84" s="1"/>
      <c r="C84" s="22">
        <v>1963</v>
      </c>
      <c r="D84" s="49">
        <v>15.4</v>
      </c>
      <c r="E84" s="49">
        <v>10.5</v>
      </c>
      <c r="I84" s="24">
        <v>1962</v>
      </c>
      <c r="J84" s="11"/>
      <c r="K84" s="25">
        <v>21203</v>
      </c>
      <c r="N84">
        <f t="shared" si="2"/>
        <v>21203</v>
      </c>
    </row>
    <row r="85" spans="1:14">
      <c r="A85" s="1">
        <v>39</v>
      </c>
      <c r="B85" s="1"/>
      <c r="C85" s="22">
        <v>1964</v>
      </c>
      <c r="D85" s="49">
        <v>18.100000000000001</v>
      </c>
      <c r="E85" s="49">
        <v>13.1</v>
      </c>
      <c r="I85" s="24">
        <v>1963</v>
      </c>
      <c r="J85" s="11"/>
      <c r="K85" s="25">
        <v>24475</v>
      </c>
      <c r="N85">
        <f t="shared" si="2"/>
        <v>24475</v>
      </c>
    </row>
    <row r="86" spans="1:14">
      <c r="A86" s="1">
        <v>40</v>
      </c>
      <c r="B86" s="1"/>
      <c r="C86" s="12">
        <v>1965</v>
      </c>
      <c r="D86" s="50">
        <v>10.5</v>
      </c>
      <c r="E86" s="51">
        <v>5.0999999999999996</v>
      </c>
      <c r="I86" s="24">
        <v>1964</v>
      </c>
      <c r="J86" s="11"/>
      <c r="K86" s="25">
        <v>28917</v>
      </c>
      <c r="N86">
        <f t="shared" si="2"/>
        <v>28917</v>
      </c>
    </row>
    <row r="87" spans="1:14">
      <c r="A87" s="1">
        <v>41</v>
      </c>
      <c r="B87" s="1"/>
      <c r="C87" s="22">
        <v>1966</v>
      </c>
      <c r="D87" s="49">
        <v>16.100000000000001</v>
      </c>
      <c r="E87" s="49">
        <v>10.5</v>
      </c>
      <c r="I87" s="24">
        <v>1965</v>
      </c>
      <c r="J87" s="11"/>
      <c r="K87" s="25">
        <v>31954</v>
      </c>
      <c r="L87" s="23">
        <v>32800</v>
      </c>
      <c r="N87">
        <f>L87</f>
        <v>32800</v>
      </c>
    </row>
    <row r="88" spans="1:14">
      <c r="A88" s="1">
        <v>42</v>
      </c>
      <c r="B88" s="1"/>
      <c r="C88" s="22">
        <v>1967</v>
      </c>
      <c r="D88" s="49">
        <v>17.2</v>
      </c>
      <c r="E88" s="49">
        <v>10.4</v>
      </c>
      <c r="I88" s="24">
        <v>1966</v>
      </c>
      <c r="J88" s="11"/>
      <c r="K88" s="25">
        <v>36821</v>
      </c>
      <c r="L88" s="23">
        <v>38085</v>
      </c>
      <c r="N88">
        <f t="shared" ref="N88:N101" si="3">L88</f>
        <v>38085</v>
      </c>
    </row>
    <row r="89" spans="1:14">
      <c r="A89" s="1">
        <v>43</v>
      </c>
      <c r="B89" s="1"/>
      <c r="C89" s="22">
        <v>1968</v>
      </c>
      <c r="D89" s="49">
        <v>18.5</v>
      </c>
      <c r="E89" s="49">
        <v>12.5</v>
      </c>
      <c r="I89" s="24">
        <v>1967</v>
      </c>
      <c r="J89" s="11"/>
      <c r="K89" s="25">
        <v>43569</v>
      </c>
      <c r="L89" s="23">
        <v>44629</v>
      </c>
      <c r="N89">
        <f t="shared" si="3"/>
        <v>44629</v>
      </c>
    </row>
    <row r="90" spans="1:14">
      <c r="A90" s="1">
        <v>44</v>
      </c>
      <c r="B90" s="1"/>
      <c r="C90" s="22">
        <v>1969</v>
      </c>
      <c r="D90" s="49">
        <v>17.7</v>
      </c>
      <c r="E90" s="49">
        <v>12.1</v>
      </c>
      <c r="I90" s="24">
        <v>1968</v>
      </c>
      <c r="J90" s="11"/>
      <c r="K90" s="25">
        <v>51599</v>
      </c>
      <c r="L90" s="23">
        <v>52922</v>
      </c>
      <c r="N90">
        <f t="shared" si="3"/>
        <v>52922</v>
      </c>
    </row>
    <row r="91" spans="1:14">
      <c r="A91" s="1">
        <v>45</v>
      </c>
      <c r="B91" s="1"/>
      <c r="C91" s="22">
        <v>1970</v>
      </c>
      <c r="D91" s="49">
        <v>17.899999999999999</v>
      </c>
      <c r="E91" s="49">
        <v>9.5</v>
      </c>
      <c r="I91" s="24">
        <v>1969</v>
      </c>
      <c r="J91" s="11"/>
      <c r="K91" s="25">
        <v>59670</v>
      </c>
      <c r="L91" s="23">
        <v>62260</v>
      </c>
      <c r="N91">
        <f t="shared" si="3"/>
        <v>62260</v>
      </c>
    </row>
    <row r="92" spans="1:14">
      <c r="A92" s="1">
        <v>46</v>
      </c>
      <c r="B92" s="1"/>
      <c r="C92" s="22">
        <v>1971</v>
      </c>
      <c r="D92" s="49">
        <v>10.1</v>
      </c>
      <c r="E92" s="49">
        <v>4.3</v>
      </c>
      <c r="I92" s="24">
        <v>1970</v>
      </c>
      <c r="J92" s="11"/>
      <c r="K92" s="25">
        <v>70708</v>
      </c>
      <c r="L92" s="23">
        <v>73345</v>
      </c>
      <c r="N92">
        <f t="shared" si="3"/>
        <v>73345</v>
      </c>
    </row>
    <row r="93" spans="1:14">
      <c r="A93" s="1">
        <v>47</v>
      </c>
      <c r="B93" s="1"/>
      <c r="C93" s="22">
        <v>1972</v>
      </c>
      <c r="D93" s="49">
        <v>14.7</v>
      </c>
      <c r="E93" s="49">
        <v>8.5</v>
      </c>
      <c r="I93" s="24">
        <v>1971</v>
      </c>
      <c r="J93" s="11"/>
      <c r="K93" s="25">
        <v>79272</v>
      </c>
      <c r="L93" s="23">
        <v>80701</v>
      </c>
      <c r="N93">
        <f t="shared" si="3"/>
        <v>80701</v>
      </c>
    </row>
    <row r="94" spans="1:14">
      <c r="A94" s="1">
        <v>48</v>
      </c>
      <c r="B94" s="1"/>
      <c r="C94" s="22">
        <v>1973</v>
      </c>
      <c r="D94" s="49">
        <v>21.8</v>
      </c>
      <c r="E94" s="49">
        <v>7.9</v>
      </c>
      <c r="I94" s="24">
        <v>1972</v>
      </c>
      <c r="J94" s="11"/>
      <c r="K94" s="25">
        <v>90651</v>
      </c>
      <c r="L94" s="23">
        <v>92394</v>
      </c>
      <c r="N94">
        <f t="shared" si="3"/>
        <v>92394</v>
      </c>
    </row>
    <row r="95" spans="1:14">
      <c r="A95" s="1">
        <v>49</v>
      </c>
      <c r="B95" s="1"/>
      <c r="C95" s="22">
        <v>1974</v>
      </c>
      <c r="D95" s="49">
        <v>19.100000000000001</v>
      </c>
      <c r="E95" s="49">
        <v>-1.4</v>
      </c>
      <c r="I95" s="24">
        <v>1973</v>
      </c>
      <c r="J95" s="11"/>
      <c r="K95" s="25">
        <v>111091</v>
      </c>
      <c r="L95" s="23">
        <v>112498</v>
      </c>
      <c r="N95">
        <f t="shared" si="3"/>
        <v>112498</v>
      </c>
    </row>
    <row r="96" spans="1:14">
      <c r="A96" s="1">
        <v>50</v>
      </c>
      <c r="B96" s="1"/>
      <c r="C96" s="22">
        <v>1975</v>
      </c>
      <c r="D96" s="49">
        <v>10.6</v>
      </c>
      <c r="E96" s="49">
        <v>2.7</v>
      </c>
      <c r="I96" s="24">
        <v>1974</v>
      </c>
      <c r="J96" s="11"/>
      <c r="K96" s="25">
        <v>132362</v>
      </c>
      <c r="L96" s="23">
        <v>134244</v>
      </c>
      <c r="N96">
        <f t="shared" si="3"/>
        <v>134244</v>
      </c>
    </row>
    <row r="97" spans="1:14">
      <c r="A97" s="1">
        <v>51</v>
      </c>
      <c r="B97" s="1"/>
      <c r="C97" s="22">
        <v>1976</v>
      </c>
      <c r="D97" s="49">
        <v>12.3</v>
      </c>
      <c r="E97" s="49">
        <v>4.8</v>
      </c>
      <c r="I97" s="24">
        <v>1975</v>
      </c>
      <c r="J97" s="11"/>
      <c r="K97" s="25">
        <v>145654</v>
      </c>
      <c r="L97" s="23">
        <v>148327</v>
      </c>
      <c r="N97">
        <f t="shared" si="3"/>
        <v>148327</v>
      </c>
    </row>
    <row r="98" spans="1:14">
      <c r="A98" s="1">
        <v>52</v>
      </c>
      <c r="B98" s="1"/>
      <c r="C98" s="22">
        <v>1977</v>
      </c>
      <c r="D98" s="49">
        <v>11.5</v>
      </c>
      <c r="E98" s="49">
        <v>5.3</v>
      </c>
      <c r="I98" s="24">
        <v>1976</v>
      </c>
      <c r="J98" s="11"/>
      <c r="K98" s="25">
        <v>164420</v>
      </c>
      <c r="L98" s="23">
        <v>166573</v>
      </c>
      <c r="N98">
        <f t="shared" si="3"/>
        <v>166573</v>
      </c>
    </row>
    <row r="99" spans="1:14">
      <c r="A99" s="1">
        <v>53</v>
      </c>
      <c r="B99" s="1"/>
      <c r="C99" s="22">
        <v>1978</v>
      </c>
      <c r="D99" s="49">
        <v>10.199999999999999</v>
      </c>
      <c r="E99" s="49">
        <v>5.2</v>
      </c>
      <c r="I99" s="24">
        <v>1977</v>
      </c>
      <c r="J99" s="11"/>
      <c r="K99" s="11"/>
      <c r="L99" s="23">
        <v>185622</v>
      </c>
      <c r="N99">
        <f t="shared" si="3"/>
        <v>185622</v>
      </c>
    </row>
    <row r="100" spans="1:14">
      <c r="A100" s="1">
        <v>54</v>
      </c>
      <c r="B100" s="1"/>
      <c r="C100" s="22">
        <v>1979</v>
      </c>
      <c r="D100" s="49">
        <v>8.5</v>
      </c>
      <c r="E100" s="49">
        <v>5.3</v>
      </c>
      <c r="I100" s="24">
        <v>1978</v>
      </c>
      <c r="J100" s="11"/>
      <c r="K100" s="11"/>
      <c r="L100" s="23">
        <v>204404</v>
      </c>
      <c r="N100">
        <f t="shared" si="3"/>
        <v>204404</v>
      </c>
    </row>
    <row r="101" spans="1:14">
      <c r="A101" s="1">
        <v>55</v>
      </c>
      <c r="B101" s="1"/>
      <c r="C101" s="22">
        <v>1980</v>
      </c>
      <c r="D101" s="49">
        <v>8.1999999999999993</v>
      </c>
      <c r="E101" s="49">
        <v>4.3</v>
      </c>
      <c r="I101" s="24">
        <v>1979</v>
      </c>
      <c r="J101" s="11"/>
      <c r="K101" s="11"/>
      <c r="L101" s="23">
        <v>221547</v>
      </c>
      <c r="N101">
        <f t="shared" si="3"/>
        <v>221547</v>
      </c>
    </row>
    <row r="102" spans="1:14">
      <c r="A102" s="1">
        <v>56</v>
      </c>
      <c r="B102" s="1"/>
      <c r="C102" s="22">
        <v>1981</v>
      </c>
      <c r="D102" s="49">
        <v>7</v>
      </c>
      <c r="E102" s="49">
        <v>3.7</v>
      </c>
      <c r="I102" s="24">
        <v>1980</v>
      </c>
      <c r="J102" s="11"/>
      <c r="K102" s="11"/>
      <c r="L102" s="23">
        <v>240176</v>
      </c>
      <c r="M102">
        <v>248375.9</v>
      </c>
      <c r="N102">
        <f>M102</f>
        <v>248375.9</v>
      </c>
    </row>
    <row r="103" spans="1:14">
      <c r="A103" s="1">
        <v>57</v>
      </c>
      <c r="B103" s="1"/>
      <c r="C103" s="22">
        <v>1982</v>
      </c>
      <c r="D103" s="49">
        <v>5</v>
      </c>
      <c r="E103" s="49">
        <v>3.1</v>
      </c>
      <c r="I103" s="24">
        <v>1981</v>
      </c>
      <c r="J103" s="11"/>
      <c r="K103" s="11"/>
      <c r="L103" s="23">
        <v>257363</v>
      </c>
      <c r="M103">
        <v>264641.7</v>
      </c>
      <c r="N103">
        <f t="shared" ref="N103:N132" si="4">M103</f>
        <v>264641.7</v>
      </c>
    </row>
    <row r="104" spans="1:14">
      <c r="A104" s="1">
        <v>58</v>
      </c>
      <c r="B104" s="1"/>
      <c r="C104" s="22">
        <v>1983</v>
      </c>
      <c r="D104" s="49">
        <v>4</v>
      </c>
      <c r="E104" s="49">
        <v>3.2</v>
      </c>
      <c r="I104" s="24">
        <v>1982</v>
      </c>
      <c r="J104" s="11"/>
      <c r="K104" s="11"/>
      <c r="L104" s="23">
        <v>269629</v>
      </c>
      <c r="M104">
        <v>276162.8</v>
      </c>
      <c r="N104">
        <f t="shared" si="4"/>
        <v>276162.8</v>
      </c>
    </row>
    <row r="105" spans="1:14">
      <c r="A105" s="52">
        <v>59</v>
      </c>
      <c r="B105" s="52"/>
      <c r="C105" s="21">
        <v>1984</v>
      </c>
      <c r="D105" s="53">
        <v>6.4</v>
      </c>
      <c r="E105" s="53">
        <v>5.0999999999999996</v>
      </c>
      <c r="I105" s="24">
        <v>1983</v>
      </c>
      <c r="J105" s="11"/>
      <c r="K105" s="11"/>
      <c r="L105" s="23">
        <v>280257</v>
      </c>
      <c r="M105">
        <v>288772.7</v>
      </c>
      <c r="N105">
        <f t="shared" si="4"/>
        <v>288772.7</v>
      </c>
    </row>
    <row r="106" spans="1:14">
      <c r="A106" s="1" t="s">
        <v>151</v>
      </c>
      <c r="B106" s="1"/>
      <c r="C106" s="1"/>
      <c r="D106" s="1"/>
      <c r="E106" s="1"/>
      <c r="I106" s="24">
        <v>1984</v>
      </c>
      <c r="J106" s="11"/>
      <c r="K106" s="11"/>
      <c r="L106" s="25">
        <v>298084</v>
      </c>
      <c r="M106">
        <v>308238.40000000002</v>
      </c>
      <c r="N106">
        <f t="shared" si="4"/>
        <v>308238.40000000002</v>
      </c>
    </row>
    <row r="107" spans="1:14">
      <c r="A107" s="1" t="s">
        <v>152</v>
      </c>
      <c r="B107" s="1"/>
      <c r="C107" s="1"/>
      <c r="D107" s="1"/>
      <c r="E107" s="1"/>
      <c r="I107" s="24">
        <v>1985</v>
      </c>
      <c r="J107" s="11"/>
      <c r="K107" s="11"/>
      <c r="M107">
        <v>330396.79999999999</v>
      </c>
      <c r="N107">
        <f t="shared" si="4"/>
        <v>330396.79999999999</v>
      </c>
    </row>
    <row r="108" spans="1:14">
      <c r="A108" s="1" t="s">
        <v>153</v>
      </c>
      <c r="B108" s="1"/>
      <c r="C108" s="1"/>
      <c r="D108" s="1"/>
      <c r="E108" s="1"/>
      <c r="I108" s="24">
        <v>1986</v>
      </c>
      <c r="J108" s="11"/>
      <c r="K108" s="11"/>
      <c r="M108">
        <v>342266.4</v>
      </c>
      <c r="N108">
        <f t="shared" si="4"/>
        <v>342266.4</v>
      </c>
    </row>
    <row r="109" spans="1:14">
      <c r="A109" s="1" t="s">
        <v>154</v>
      </c>
      <c r="B109" s="1"/>
      <c r="C109" s="1"/>
      <c r="D109" s="1"/>
      <c r="E109" s="1"/>
      <c r="I109" s="24">
        <v>1987</v>
      </c>
      <c r="J109" s="11"/>
      <c r="K109" s="11"/>
      <c r="M109">
        <v>362296.7</v>
      </c>
      <c r="N109">
        <f t="shared" si="4"/>
        <v>362296.7</v>
      </c>
    </row>
    <row r="110" spans="1:14">
      <c r="A110" s="1" t="s">
        <v>155</v>
      </c>
      <c r="B110" s="1"/>
      <c r="C110" s="1"/>
      <c r="D110" s="1"/>
      <c r="E110" s="1"/>
      <c r="I110" s="24">
        <v>1988</v>
      </c>
      <c r="J110" s="11"/>
      <c r="K110" s="11"/>
      <c r="M110">
        <v>387685.6</v>
      </c>
      <c r="N110">
        <f t="shared" si="4"/>
        <v>387685.6</v>
      </c>
    </row>
    <row r="111" spans="1:14">
      <c r="A111" s="1" t="s">
        <v>156</v>
      </c>
      <c r="B111" s="1"/>
      <c r="C111" s="1"/>
      <c r="D111" s="1"/>
      <c r="E111" s="1"/>
      <c r="I111" s="24">
        <v>1989</v>
      </c>
      <c r="J111" s="11"/>
      <c r="K111" s="11"/>
      <c r="M111">
        <v>415885.2</v>
      </c>
      <c r="N111">
        <f t="shared" si="4"/>
        <v>415885.2</v>
      </c>
    </row>
    <row r="112" spans="1:14">
      <c r="A112" s="1" t="s">
        <v>157</v>
      </c>
      <c r="B112" s="1"/>
      <c r="C112" s="1"/>
      <c r="D112" s="1"/>
      <c r="E112" s="1"/>
      <c r="I112" s="24">
        <v>1990</v>
      </c>
      <c r="J112" s="11"/>
      <c r="K112" s="11"/>
      <c r="M112">
        <v>451683</v>
      </c>
      <c r="N112">
        <f t="shared" si="4"/>
        <v>451683</v>
      </c>
    </row>
    <row r="113" spans="1:14">
      <c r="A113" s="1" t="s">
        <v>158</v>
      </c>
      <c r="B113" s="1"/>
      <c r="C113" s="1"/>
      <c r="D113" s="1"/>
      <c r="E113" s="1"/>
      <c r="I113" s="24">
        <v>1991</v>
      </c>
      <c r="J113" s="11"/>
      <c r="K113" s="11"/>
      <c r="M113">
        <v>473607.6</v>
      </c>
      <c r="N113">
        <f t="shared" si="4"/>
        <v>473607.6</v>
      </c>
    </row>
    <row r="114" spans="1:14">
      <c r="A114" s="1" t="s">
        <v>159</v>
      </c>
      <c r="B114" s="1"/>
      <c r="C114" s="1"/>
      <c r="D114" s="1"/>
      <c r="E114" s="1"/>
      <c r="I114" s="24">
        <v>1992</v>
      </c>
      <c r="J114" s="11"/>
      <c r="K114" s="11"/>
      <c r="M114">
        <v>483255.6</v>
      </c>
      <c r="N114">
        <f t="shared" si="4"/>
        <v>483255.6</v>
      </c>
    </row>
    <row r="115" spans="1:14">
      <c r="A115" s="1" t="s">
        <v>160</v>
      </c>
      <c r="B115" s="1"/>
      <c r="C115" s="1"/>
      <c r="D115" s="1"/>
      <c r="E115" s="1"/>
      <c r="I115" s="24">
        <v>1993</v>
      </c>
      <c r="J115" s="11"/>
      <c r="K115" s="11"/>
      <c r="M115">
        <v>482607.6</v>
      </c>
      <c r="N115">
        <f t="shared" si="4"/>
        <v>482607.6</v>
      </c>
    </row>
    <row r="116" spans="1:14">
      <c r="A116" s="1" t="s">
        <v>161</v>
      </c>
      <c r="B116" s="1"/>
      <c r="C116" s="1"/>
      <c r="D116" s="1"/>
      <c r="E116" s="1"/>
      <c r="I116" s="24">
        <v>1994</v>
      </c>
      <c r="J116" s="11"/>
      <c r="K116" s="11"/>
      <c r="M116">
        <v>489378.8</v>
      </c>
      <c r="N116">
        <f t="shared" si="4"/>
        <v>489378.8</v>
      </c>
    </row>
    <row r="117" spans="1:14">
      <c r="A117" s="1" t="s">
        <v>162</v>
      </c>
      <c r="B117" s="1"/>
      <c r="C117" s="1"/>
      <c r="D117" s="1"/>
      <c r="E117" s="1"/>
      <c r="I117" s="24">
        <v>1995</v>
      </c>
      <c r="J117" s="11"/>
      <c r="K117" s="11"/>
      <c r="M117">
        <v>497740</v>
      </c>
      <c r="N117">
        <f t="shared" si="4"/>
        <v>497740</v>
      </c>
    </row>
    <row r="118" spans="1:14">
      <c r="A118" s="1" t="s">
        <v>163</v>
      </c>
      <c r="B118" s="1"/>
      <c r="C118" s="1"/>
      <c r="D118" s="1"/>
      <c r="E118" s="1"/>
      <c r="I118" s="24">
        <v>1996</v>
      </c>
      <c r="J118" s="11"/>
      <c r="K118" s="11"/>
      <c r="M118">
        <v>509095.8</v>
      </c>
      <c r="N118">
        <f t="shared" si="4"/>
        <v>509095.8</v>
      </c>
    </row>
    <row r="119" spans="1:14">
      <c r="A119" s="1" t="s">
        <v>164</v>
      </c>
      <c r="B119" s="1"/>
      <c r="C119" s="1"/>
      <c r="D119" s="1"/>
      <c r="E119" s="1"/>
      <c r="I119" s="24">
        <v>1997</v>
      </c>
      <c r="M119">
        <v>513612.9</v>
      </c>
      <c r="N119">
        <f t="shared" si="4"/>
        <v>513612.9</v>
      </c>
    </row>
    <row r="120" spans="1:14">
      <c r="A120" s="1" t="s">
        <v>165</v>
      </c>
      <c r="B120" s="1"/>
      <c r="C120" s="1"/>
      <c r="D120" s="1"/>
      <c r="E120" s="1"/>
      <c r="I120" s="24">
        <v>1998</v>
      </c>
      <c r="M120">
        <v>503324.1</v>
      </c>
      <c r="N120">
        <f t="shared" si="4"/>
        <v>503324.1</v>
      </c>
    </row>
    <row r="121" spans="1:14">
      <c r="A121" s="1" t="s">
        <v>166</v>
      </c>
      <c r="B121" s="1"/>
      <c r="C121" s="1"/>
      <c r="D121" s="1"/>
      <c r="E121" s="1"/>
      <c r="I121" s="24">
        <v>1999</v>
      </c>
      <c r="M121">
        <v>499544.2</v>
      </c>
      <c r="N121">
        <f t="shared" si="4"/>
        <v>499544.2</v>
      </c>
    </row>
    <row r="122" spans="1:14">
      <c r="A122" s="1"/>
      <c r="B122" s="1"/>
      <c r="C122" s="1"/>
      <c r="D122" s="1"/>
      <c r="E122" s="1"/>
      <c r="I122" s="24">
        <v>2000</v>
      </c>
      <c r="M122">
        <v>504118.8</v>
      </c>
      <c r="N122">
        <f t="shared" si="4"/>
        <v>504118.8</v>
      </c>
    </row>
    <row r="123" spans="1:14">
      <c r="A123" s="1"/>
      <c r="B123" s="1"/>
      <c r="C123" s="1"/>
      <c r="D123" s="1"/>
      <c r="E123" s="1"/>
      <c r="I123" s="24">
        <v>2001</v>
      </c>
      <c r="M123">
        <v>493644.7</v>
      </c>
      <c r="N123">
        <f t="shared" si="4"/>
        <v>493644.7</v>
      </c>
    </row>
    <row r="124" spans="1:14">
      <c r="A124" s="1"/>
      <c r="B124" s="1"/>
      <c r="C124" s="1"/>
      <c r="D124" s="1"/>
      <c r="E124" s="1"/>
      <c r="I124" s="24">
        <v>2002</v>
      </c>
      <c r="M124">
        <v>489875.20000000001</v>
      </c>
      <c r="N124">
        <f t="shared" si="4"/>
        <v>489875.20000000001</v>
      </c>
    </row>
    <row r="125" spans="1:14">
      <c r="A125" s="1"/>
      <c r="B125" s="1"/>
      <c r="C125" s="1"/>
      <c r="D125" s="1"/>
      <c r="E125" s="1"/>
      <c r="I125" s="24">
        <v>2003</v>
      </c>
      <c r="M125">
        <v>493747.5</v>
      </c>
      <c r="N125">
        <f t="shared" si="4"/>
        <v>493747.5</v>
      </c>
    </row>
    <row r="126" spans="1:14">
      <c r="A126" s="1"/>
      <c r="B126" s="1"/>
      <c r="C126" s="1"/>
      <c r="D126" s="1"/>
      <c r="E126" s="1"/>
      <c r="I126" s="85">
        <v>2004</v>
      </c>
      <c r="M126">
        <v>498490.6</v>
      </c>
      <c r="N126">
        <f t="shared" si="4"/>
        <v>498490.6</v>
      </c>
    </row>
    <row r="127" spans="1:14">
      <c r="A127" s="1"/>
      <c r="B127" s="1"/>
      <c r="C127" s="1"/>
      <c r="D127" s="1"/>
      <c r="E127" s="1"/>
      <c r="I127" s="24">
        <v>2005</v>
      </c>
      <c r="M127">
        <v>503186.7</v>
      </c>
      <c r="N127">
        <f t="shared" si="4"/>
        <v>503186.7</v>
      </c>
    </row>
    <row r="128" spans="1:14">
      <c r="A128" s="1"/>
      <c r="B128" s="1"/>
      <c r="C128" s="1"/>
      <c r="D128" s="1"/>
      <c r="E128" s="1"/>
      <c r="I128" s="85">
        <v>2006</v>
      </c>
      <c r="M128">
        <v>510937.59999999998</v>
      </c>
      <c r="N128">
        <f t="shared" si="4"/>
        <v>510937.59999999998</v>
      </c>
    </row>
    <row r="129" spans="1:14">
      <c r="A129" s="1"/>
      <c r="B129" s="1"/>
      <c r="C129" s="1"/>
      <c r="D129" s="1"/>
      <c r="E129" s="1"/>
      <c r="I129" s="24">
        <v>2007</v>
      </c>
      <c r="M129">
        <v>515804.3</v>
      </c>
      <c r="N129">
        <f t="shared" si="4"/>
        <v>515804.3</v>
      </c>
    </row>
    <row r="130" spans="1:14">
      <c r="A130" s="1"/>
      <c r="B130" s="1"/>
      <c r="C130" s="1"/>
      <c r="D130" s="1"/>
      <c r="E130" s="1"/>
      <c r="I130" s="85">
        <v>2008</v>
      </c>
      <c r="M130">
        <v>492065.7</v>
      </c>
      <c r="N130">
        <f t="shared" si="4"/>
        <v>492065.7</v>
      </c>
    </row>
    <row r="131" spans="1:14">
      <c r="A131" s="1"/>
      <c r="B131" s="1"/>
      <c r="C131" s="1"/>
      <c r="D131" s="1"/>
      <c r="E131" s="1"/>
      <c r="I131" s="24">
        <v>2009</v>
      </c>
      <c r="M131">
        <v>474035.5</v>
      </c>
      <c r="N131">
        <f t="shared" si="4"/>
        <v>474035.5</v>
      </c>
    </row>
    <row r="132" spans="1:14">
      <c r="A132" s="1"/>
      <c r="B132" s="1"/>
      <c r="C132" s="1"/>
      <c r="D132" s="1"/>
      <c r="E132" s="1"/>
      <c r="I132" s="85">
        <v>2010</v>
      </c>
      <c r="M132">
        <v>475757.8</v>
      </c>
      <c r="N132">
        <f t="shared" si="4"/>
        <v>475757.8</v>
      </c>
    </row>
    <row r="133" spans="1:14">
      <c r="A133" s="1"/>
      <c r="B133" s="1"/>
      <c r="C133" s="1"/>
      <c r="D133" s="1"/>
      <c r="E133" s="1"/>
    </row>
    <row r="134" spans="1:14">
      <c r="A134" s="1"/>
      <c r="B134" s="1"/>
      <c r="C134" s="1"/>
      <c r="D134" s="1"/>
      <c r="E134" s="1"/>
    </row>
    <row r="135" spans="1:14">
      <c r="A135" s="1"/>
      <c r="B135" s="1"/>
      <c r="C135" s="1"/>
      <c r="D135" s="1"/>
      <c r="E135" s="1"/>
    </row>
    <row r="136" spans="1:14">
      <c r="A136" s="1"/>
      <c r="B136" s="1"/>
      <c r="C136" s="1"/>
      <c r="D136" s="1"/>
      <c r="E136" s="1"/>
    </row>
    <row r="137" spans="1:14">
      <c r="A137" s="1"/>
      <c r="B137" s="1"/>
      <c r="C137" s="1"/>
      <c r="D137" s="1"/>
      <c r="E137" s="1"/>
    </row>
  </sheetData>
  <phoneticPr fontId="4"/>
  <pageMargins left="0.75" right="0.75" top="1" bottom="1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16" workbookViewId="0">
      <selection activeCell="E27" sqref="E27"/>
    </sheetView>
  </sheetViews>
  <sheetFormatPr defaultRowHeight="13.5"/>
  <cols>
    <col min="5" max="5" width="11" bestFit="1" customWidth="1"/>
  </cols>
  <sheetData>
    <row r="1" spans="1:7">
      <c r="A1" t="s">
        <v>19</v>
      </c>
      <c r="C1" t="s">
        <v>20</v>
      </c>
    </row>
    <row r="2" spans="1:7" ht="27">
      <c r="B2" s="9" t="s">
        <v>21</v>
      </c>
      <c r="C2" t="s">
        <v>22</v>
      </c>
    </row>
    <row r="3" spans="1:7">
      <c r="A3" s="109"/>
      <c r="B3" s="109" t="s">
        <v>211</v>
      </c>
      <c r="C3" s="109" t="s">
        <v>212</v>
      </c>
    </row>
    <row r="4" spans="1:7">
      <c r="A4" s="109">
        <v>1980</v>
      </c>
      <c r="B4" s="109"/>
      <c r="C4" s="109">
        <v>7.7</v>
      </c>
      <c r="D4" s="84"/>
      <c r="F4" s="2"/>
    </row>
    <row r="5" spans="1:7">
      <c r="A5" s="109">
        <v>1981</v>
      </c>
      <c r="B5" s="110">
        <v>2.5</v>
      </c>
      <c r="C5" s="109">
        <v>4.9000000000000004</v>
      </c>
      <c r="D5" s="84"/>
      <c r="E5" s="102"/>
      <c r="F5" s="2"/>
    </row>
    <row r="6" spans="1:7">
      <c r="A6" s="109">
        <v>1982</v>
      </c>
      <c r="B6" s="110">
        <v>1.2</v>
      </c>
      <c r="C6" s="109">
        <v>2.8</v>
      </c>
      <c r="D6" s="84"/>
      <c r="E6" s="102"/>
      <c r="F6" s="2"/>
      <c r="G6" s="2"/>
    </row>
    <row r="7" spans="1:7">
      <c r="A7" s="109">
        <v>1983</v>
      </c>
      <c r="B7" s="110">
        <v>1</v>
      </c>
      <c r="C7" s="109">
        <v>1.9</v>
      </c>
      <c r="D7" s="84"/>
      <c r="E7" s="102"/>
      <c r="F7" s="2"/>
      <c r="G7" s="2"/>
    </row>
    <row r="8" spans="1:7">
      <c r="A8" s="109">
        <v>1984</v>
      </c>
      <c r="B8" s="110">
        <v>1.9</v>
      </c>
      <c r="C8" s="109">
        <v>2.2999999999999998</v>
      </c>
      <c r="D8" s="84"/>
      <c r="E8" s="102"/>
      <c r="F8" s="2"/>
      <c r="G8" s="2"/>
    </row>
    <row r="9" spans="1:7">
      <c r="A9" s="109">
        <v>1985</v>
      </c>
      <c r="B9" s="110">
        <v>0.9</v>
      </c>
      <c r="C9" s="109">
        <v>2</v>
      </c>
      <c r="D9" s="84"/>
      <c r="E9" s="102"/>
      <c r="F9" s="2"/>
      <c r="G9" s="2"/>
    </row>
    <row r="10" spans="1:7">
      <c r="A10" s="109">
        <v>1986</v>
      </c>
      <c r="B10" s="110">
        <v>1.7</v>
      </c>
      <c r="C10" s="109">
        <v>0.6</v>
      </c>
      <c r="D10" s="84"/>
      <c r="E10" s="102"/>
      <c r="F10" s="2"/>
      <c r="G10" s="2"/>
    </row>
    <row r="11" spans="1:7">
      <c r="A11" s="109">
        <v>1987</v>
      </c>
      <c r="B11" s="110">
        <v>-0.2</v>
      </c>
      <c r="C11" s="109">
        <v>0.1</v>
      </c>
      <c r="D11" s="84"/>
      <c r="E11" s="102"/>
      <c r="F11" s="2"/>
      <c r="G11" s="2"/>
    </row>
    <row r="12" spans="1:7">
      <c r="A12" s="109">
        <v>1988</v>
      </c>
      <c r="B12" s="110">
        <v>0.6</v>
      </c>
      <c r="C12" s="109">
        <v>0.7</v>
      </c>
      <c r="D12" s="84"/>
      <c r="E12" s="102"/>
      <c r="F12" s="2"/>
      <c r="G12" s="2"/>
    </row>
    <row r="13" spans="1:7">
      <c r="A13" s="109">
        <v>1989</v>
      </c>
      <c r="B13" s="110">
        <v>2.6</v>
      </c>
      <c r="C13" s="109">
        <v>2.2999999999999998</v>
      </c>
      <c r="D13" s="84"/>
      <c r="E13" s="102"/>
      <c r="F13" s="2"/>
      <c r="G13" s="2"/>
    </row>
    <row r="14" spans="1:7">
      <c r="A14" s="109">
        <v>1990</v>
      </c>
      <c r="B14" s="110">
        <v>2.2999999999999998</v>
      </c>
      <c r="C14" s="109">
        <v>3.1</v>
      </c>
      <c r="D14" s="84"/>
      <c r="E14" s="102"/>
      <c r="F14" s="2"/>
      <c r="G14" s="2"/>
    </row>
    <row r="15" spans="1:7">
      <c r="A15" s="109">
        <v>1991</v>
      </c>
      <c r="B15" s="110">
        <v>2.5</v>
      </c>
      <c r="C15" s="109">
        <v>3.3</v>
      </c>
      <c r="D15" s="84"/>
      <c r="E15" s="102"/>
      <c r="F15" s="2"/>
      <c r="G15" s="2"/>
    </row>
    <row r="16" spans="1:7">
      <c r="A16" s="109">
        <v>1992</v>
      </c>
      <c r="B16" s="110">
        <v>1.3</v>
      </c>
      <c r="C16" s="109">
        <v>1.6</v>
      </c>
      <c r="D16" s="84"/>
      <c r="E16" s="102"/>
      <c r="F16" s="2"/>
      <c r="G16" s="2"/>
    </row>
    <row r="17" spans="1:7">
      <c r="A17" s="109">
        <v>1993</v>
      </c>
      <c r="B17" s="110">
        <v>0.3</v>
      </c>
      <c r="C17" s="109">
        <v>1.3</v>
      </c>
      <c r="D17" s="84"/>
      <c r="E17" s="102"/>
      <c r="F17" s="2"/>
      <c r="G17" s="2"/>
    </row>
    <row r="18" spans="1:7">
      <c r="A18" s="109">
        <v>1994</v>
      </c>
      <c r="B18" s="110">
        <v>-0.1</v>
      </c>
      <c r="C18" s="109">
        <v>0.7</v>
      </c>
      <c r="D18" s="84"/>
      <c r="E18" s="102"/>
      <c r="F18" s="2"/>
      <c r="G18" s="2"/>
    </row>
    <row r="19" spans="1:7">
      <c r="A19" s="109">
        <v>1995</v>
      </c>
      <c r="B19" s="110">
        <v>-0.6</v>
      </c>
      <c r="C19" s="109">
        <v>-0.1</v>
      </c>
      <c r="D19" s="84"/>
      <c r="E19" s="102"/>
      <c r="F19" s="2"/>
      <c r="G19" s="2"/>
    </row>
    <row r="20" spans="1:7">
      <c r="A20" s="109">
        <v>1996</v>
      </c>
      <c r="B20" s="110">
        <v>-0.6</v>
      </c>
      <c r="C20" s="109">
        <v>0.1</v>
      </c>
      <c r="D20" s="84"/>
      <c r="E20" s="102"/>
      <c r="F20" s="2"/>
      <c r="G20" s="2"/>
    </row>
    <row r="21" spans="1:7">
      <c r="A21" s="109">
        <v>1997</v>
      </c>
      <c r="B21" s="110">
        <v>0.9</v>
      </c>
      <c r="C21" s="109">
        <v>1.8</v>
      </c>
      <c r="D21" s="84"/>
      <c r="E21" s="102" t="s">
        <v>224</v>
      </c>
      <c r="F21" s="2" t="s">
        <v>225</v>
      </c>
      <c r="G21" s="2"/>
    </row>
    <row r="22" spans="1:7">
      <c r="A22" s="109">
        <v>1998</v>
      </c>
      <c r="B22" s="110">
        <v>-0.5</v>
      </c>
      <c r="C22" s="109">
        <v>0.6</v>
      </c>
      <c r="D22" s="84"/>
      <c r="E22" s="102"/>
      <c r="F22" s="2" t="s">
        <v>226</v>
      </c>
      <c r="G22" s="2"/>
    </row>
    <row r="23" spans="1:7">
      <c r="A23" s="109">
        <v>1999</v>
      </c>
      <c r="B23" s="110">
        <v>-1.5</v>
      </c>
      <c r="C23" s="109">
        <v>-0.3</v>
      </c>
      <c r="D23" s="84"/>
      <c r="E23" s="102"/>
      <c r="F23" s="2"/>
      <c r="G23" s="2"/>
    </row>
    <row r="24" spans="1:7">
      <c r="A24" s="109">
        <v>2000</v>
      </c>
      <c r="B24" s="110">
        <v>-1.6</v>
      </c>
      <c r="C24" s="109">
        <v>-0.7</v>
      </c>
      <c r="D24" s="84"/>
      <c r="E24" s="102"/>
      <c r="F24" s="2"/>
      <c r="G24" s="2"/>
    </row>
    <row r="25" spans="1:7">
      <c r="A25" s="109">
        <v>2001</v>
      </c>
      <c r="B25" s="110">
        <v>-1.3</v>
      </c>
      <c r="C25" s="109">
        <v>-0.7</v>
      </c>
      <c r="D25" s="84"/>
      <c r="E25" s="102"/>
      <c r="F25" s="2"/>
      <c r="G25" s="2"/>
    </row>
    <row r="26" spans="1:7">
      <c r="A26" s="109">
        <v>2002</v>
      </c>
      <c r="B26" s="110">
        <v>-1.8</v>
      </c>
      <c r="C26" s="109">
        <v>-0.9</v>
      </c>
      <c r="D26" s="84"/>
      <c r="E26" s="102"/>
    </row>
    <row r="27" spans="1:7">
      <c r="A27" s="109">
        <v>2003</v>
      </c>
      <c r="B27" s="110">
        <v>-1.3</v>
      </c>
      <c r="C27" s="109">
        <v>-0.3</v>
      </c>
      <c r="D27" s="84"/>
      <c r="E27" s="102"/>
    </row>
    <row r="28" spans="1:7">
      <c r="A28" s="109">
        <v>2004</v>
      </c>
      <c r="B28" s="110">
        <v>-1</v>
      </c>
      <c r="C28" s="109">
        <v>0</v>
      </c>
      <c r="D28" s="84"/>
      <c r="E28" s="102"/>
    </row>
    <row r="29" spans="1:7">
      <c r="A29" s="109">
        <v>2005</v>
      </c>
      <c r="B29" s="110">
        <v>-1.3</v>
      </c>
      <c r="C29" s="109">
        <v>-0.3</v>
      </c>
      <c r="D29" s="84"/>
      <c r="E29" s="102"/>
    </row>
    <row r="30" spans="1:7">
      <c r="A30" s="109">
        <v>2006</v>
      </c>
      <c r="B30" s="110">
        <v>-0.7</v>
      </c>
      <c r="C30" s="109">
        <v>0.3</v>
      </c>
      <c r="D30" s="84"/>
      <c r="E30" s="102"/>
    </row>
    <row r="31" spans="1:7">
      <c r="A31" s="109">
        <v>2007</v>
      </c>
      <c r="B31" s="110">
        <v>-0.9</v>
      </c>
      <c r="C31" s="109">
        <v>0</v>
      </c>
      <c r="D31" s="84"/>
      <c r="E31" s="102"/>
    </row>
    <row r="32" spans="1:7">
      <c r="A32" s="109">
        <v>2008</v>
      </c>
      <c r="B32" s="110">
        <v>-0.5</v>
      </c>
      <c r="C32" s="109">
        <v>1.4</v>
      </c>
      <c r="E32" s="102"/>
    </row>
    <row r="33" spans="1:5">
      <c r="A33" s="109">
        <v>2009</v>
      </c>
      <c r="B33" s="110">
        <v>-1.3</v>
      </c>
      <c r="C33" s="109">
        <v>-1.4</v>
      </c>
      <c r="E33" s="102"/>
    </row>
    <row r="34" spans="1:5">
      <c r="A34" s="109">
        <v>2010</v>
      </c>
      <c r="B34" s="109"/>
      <c r="C34" s="109">
        <v>-0.7</v>
      </c>
    </row>
    <row r="35" spans="1:5">
      <c r="A35" s="109"/>
      <c r="B35" s="109"/>
      <c r="C35" s="109"/>
    </row>
    <row r="36" spans="1:5">
      <c r="B36" s="103"/>
    </row>
    <row r="37" spans="1:5">
      <c r="B37" s="103"/>
    </row>
    <row r="38" spans="1:5">
      <c r="B38" s="103"/>
    </row>
    <row r="39" spans="1:5">
      <c r="B39" s="103"/>
    </row>
    <row r="40" spans="1:5">
      <c r="B40" s="103"/>
    </row>
    <row r="41" spans="1:5">
      <c r="B41" s="103"/>
    </row>
    <row r="45" spans="1:5">
      <c r="A45">
        <v>1980</v>
      </c>
      <c r="B45">
        <v>86.4</v>
      </c>
    </row>
    <row r="46" spans="1:5">
      <c r="A46">
        <v>1981</v>
      </c>
      <c r="B46">
        <v>88.6</v>
      </c>
      <c r="C46">
        <f>B46/B45-1</f>
        <v>2.5462962962962798E-2</v>
      </c>
    </row>
    <row r="47" spans="1:5">
      <c r="A47">
        <v>1982</v>
      </c>
      <c r="B47">
        <v>89.6</v>
      </c>
      <c r="C47">
        <f t="shared" ref="C47:C74" si="0">B47/B46-1</f>
        <v>1.1286681715575675E-2</v>
      </c>
    </row>
    <row r="48" spans="1:5">
      <c r="A48">
        <v>1983</v>
      </c>
      <c r="B48">
        <v>90.5</v>
      </c>
      <c r="C48">
        <f t="shared" si="0"/>
        <v>1.0044642857143016E-2</v>
      </c>
    </row>
    <row r="49" spans="1:3">
      <c r="A49">
        <v>1984</v>
      </c>
      <c r="B49">
        <v>92.3</v>
      </c>
      <c r="C49">
        <f t="shared" si="0"/>
        <v>1.9889502762430844E-2</v>
      </c>
    </row>
    <row r="50" spans="1:3">
      <c r="A50">
        <v>1985</v>
      </c>
      <c r="B50">
        <v>93</v>
      </c>
      <c r="C50">
        <f t="shared" si="0"/>
        <v>7.5839653304441423E-3</v>
      </c>
    </row>
    <row r="51" spans="1:3">
      <c r="A51">
        <v>1986</v>
      </c>
      <c r="B51">
        <v>94.6</v>
      </c>
      <c r="C51">
        <f t="shared" si="0"/>
        <v>1.7204301075268713E-2</v>
      </c>
    </row>
    <row r="52" spans="1:3">
      <c r="A52">
        <v>1987</v>
      </c>
      <c r="B52">
        <v>94.4</v>
      </c>
      <c r="C52">
        <f t="shared" si="0"/>
        <v>-2.1141649048624922E-3</v>
      </c>
    </row>
    <row r="53" spans="1:3">
      <c r="A53">
        <v>1988</v>
      </c>
      <c r="B53">
        <v>94.9</v>
      </c>
      <c r="C53">
        <f t="shared" si="0"/>
        <v>5.2966101694915668E-3</v>
      </c>
    </row>
    <row r="54" spans="1:3">
      <c r="A54">
        <v>1989</v>
      </c>
      <c r="B54">
        <v>97.4</v>
      </c>
      <c r="C54">
        <f t="shared" si="0"/>
        <v>2.6343519494204326E-2</v>
      </c>
    </row>
    <row r="55" spans="1:3">
      <c r="A55">
        <v>1990</v>
      </c>
      <c r="B55">
        <v>99.6</v>
      </c>
      <c r="C55">
        <f t="shared" si="0"/>
        <v>2.2587268993839782E-2</v>
      </c>
    </row>
    <row r="56" spans="1:3">
      <c r="A56">
        <v>1991</v>
      </c>
      <c r="B56">
        <v>102</v>
      </c>
      <c r="C56">
        <f t="shared" si="0"/>
        <v>2.4096385542168752E-2</v>
      </c>
    </row>
    <row r="57" spans="1:3">
      <c r="A57">
        <v>1992</v>
      </c>
      <c r="B57">
        <v>103.4</v>
      </c>
      <c r="C57">
        <f t="shared" si="0"/>
        <v>1.3725490196078383E-2</v>
      </c>
    </row>
    <row r="58" spans="1:3">
      <c r="A58">
        <v>1993</v>
      </c>
      <c r="B58">
        <v>103.7</v>
      </c>
      <c r="C58">
        <f t="shared" si="0"/>
        <v>2.9013539651836506E-3</v>
      </c>
    </row>
    <row r="59" spans="1:3">
      <c r="A59">
        <v>1994</v>
      </c>
      <c r="B59">
        <v>103.6</v>
      </c>
      <c r="C59">
        <f t="shared" si="0"/>
        <v>-9.6432015429126494E-4</v>
      </c>
    </row>
    <row r="60" spans="1:3">
      <c r="A60">
        <v>1995</v>
      </c>
      <c r="B60">
        <v>103</v>
      </c>
      <c r="C60">
        <f t="shared" si="0"/>
        <v>-5.7915057915057799E-3</v>
      </c>
    </row>
    <row r="61" spans="1:3">
      <c r="A61">
        <v>1996</v>
      </c>
      <c r="B61">
        <v>102.4</v>
      </c>
      <c r="C61">
        <f t="shared" si="0"/>
        <v>-5.8252427184465327E-3</v>
      </c>
    </row>
    <row r="62" spans="1:3">
      <c r="A62">
        <v>1997</v>
      </c>
      <c r="B62">
        <v>103.4</v>
      </c>
      <c r="C62">
        <f t="shared" si="0"/>
        <v>9.765625E-3</v>
      </c>
    </row>
    <row r="63" spans="1:3">
      <c r="A63">
        <v>1998</v>
      </c>
      <c r="B63">
        <v>102.8</v>
      </c>
      <c r="C63">
        <f t="shared" si="0"/>
        <v>-5.8027079303676343E-3</v>
      </c>
    </row>
    <row r="64" spans="1:3">
      <c r="A64">
        <v>1999</v>
      </c>
      <c r="B64">
        <v>101.3</v>
      </c>
      <c r="C64">
        <f t="shared" si="0"/>
        <v>-1.4591439688715901E-2</v>
      </c>
    </row>
    <row r="65" spans="1:3">
      <c r="A65">
        <v>2000</v>
      </c>
      <c r="B65">
        <v>99.7</v>
      </c>
      <c r="C65">
        <f t="shared" si="0"/>
        <v>-1.5794669299111441E-2</v>
      </c>
    </row>
    <row r="66" spans="1:3">
      <c r="A66">
        <v>2001</v>
      </c>
      <c r="B66">
        <v>98.4</v>
      </c>
      <c r="C66">
        <f t="shared" si="0"/>
        <v>-1.3039117352056095E-2</v>
      </c>
    </row>
    <row r="67" spans="1:3">
      <c r="A67">
        <v>2002</v>
      </c>
      <c r="B67">
        <v>96.6</v>
      </c>
      <c r="C67">
        <f t="shared" si="0"/>
        <v>-1.8292682926829396E-2</v>
      </c>
    </row>
    <row r="68" spans="1:3">
      <c r="A68">
        <v>2003</v>
      </c>
      <c r="B68">
        <v>95.4</v>
      </c>
      <c r="C68">
        <f t="shared" si="0"/>
        <v>-1.2422360248447117E-2</v>
      </c>
    </row>
    <row r="69" spans="1:3">
      <c r="A69">
        <v>2004</v>
      </c>
      <c r="B69">
        <v>94.4</v>
      </c>
      <c r="C69">
        <f t="shared" si="0"/>
        <v>-1.0482180293501009E-2</v>
      </c>
    </row>
    <row r="70" spans="1:3">
      <c r="A70">
        <v>2005</v>
      </c>
      <c r="B70">
        <v>93.2</v>
      </c>
      <c r="C70">
        <f t="shared" si="0"/>
        <v>-1.2711864406779738E-2</v>
      </c>
    </row>
    <row r="71" spans="1:3">
      <c r="A71">
        <v>2006</v>
      </c>
      <c r="B71">
        <v>92.5</v>
      </c>
      <c r="C71">
        <f t="shared" si="0"/>
        <v>-7.5107296137338908E-3</v>
      </c>
    </row>
    <row r="72" spans="1:3">
      <c r="A72">
        <v>2007</v>
      </c>
      <c r="B72">
        <v>91.7</v>
      </c>
      <c r="C72">
        <f t="shared" si="0"/>
        <v>-8.6486486486486713E-3</v>
      </c>
    </row>
    <row r="73" spans="1:3">
      <c r="A73">
        <v>2008</v>
      </c>
      <c r="B73">
        <v>91.2</v>
      </c>
      <c r="C73">
        <f t="shared" si="0"/>
        <v>-5.4525627044711422E-3</v>
      </c>
    </row>
    <row r="74" spans="1:3">
      <c r="A74">
        <v>2009</v>
      </c>
      <c r="B74">
        <v>90</v>
      </c>
      <c r="C74">
        <f t="shared" si="0"/>
        <v>-1.3157894736842146E-2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O44" sqref="O44"/>
    </sheetView>
  </sheetViews>
  <sheetFormatPr defaultColWidth="8.875" defaultRowHeight="13.5"/>
  <cols>
    <col min="1" max="16384" width="8.875" style="205"/>
  </cols>
  <sheetData>
    <row r="1" spans="1:12">
      <c r="A1" s="205" t="s">
        <v>367</v>
      </c>
      <c r="E1" s="205" t="s">
        <v>368</v>
      </c>
      <c r="H1" s="205" t="s">
        <v>371</v>
      </c>
    </row>
    <row r="2" spans="1:12" ht="67.5">
      <c r="B2" s="207" t="s">
        <v>356</v>
      </c>
      <c r="C2" s="207" t="s">
        <v>355</v>
      </c>
      <c r="D2" s="207" t="s">
        <v>354</v>
      </c>
      <c r="E2" s="207" t="s">
        <v>353</v>
      </c>
      <c r="F2" s="207" t="s">
        <v>352</v>
      </c>
      <c r="G2" s="207"/>
    </row>
    <row r="3" spans="1:12" ht="27">
      <c r="B3" s="207" t="s">
        <v>359</v>
      </c>
      <c r="C3" s="207" t="s">
        <v>369</v>
      </c>
      <c r="D3" s="207"/>
      <c r="E3" s="207"/>
      <c r="F3" s="207" t="s">
        <v>370</v>
      </c>
      <c r="G3" s="207"/>
    </row>
    <row r="4" spans="1:12" ht="27">
      <c r="A4" s="205">
        <v>1970</v>
      </c>
      <c r="B4" s="205">
        <v>32.6</v>
      </c>
      <c r="C4" s="205">
        <v>32.700000000000003</v>
      </c>
      <c r="D4" s="205">
        <v>33.4</v>
      </c>
      <c r="E4" s="205">
        <v>33.6</v>
      </c>
      <c r="F4" s="205">
        <v>32.200000000000003</v>
      </c>
      <c r="H4" s="207" t="s">
        <v>359</v>
      </c>
      <c r="I4" s="207" t="s">
        <v>369</v>
      </c>
      <c r="J4" s="207"/>
      <c r="K4" s="207"/>
      <c r="L4" s="207" t="s">
        <v>370</v>
      </c>
    </row>
    <row r="5" spans="1:12">
      <c r="A5" s="205">
        <v>1971</v>
      </c>
      <c r="B5" s="205">
        <v>34.799999999999997</v>
      </c>
      <c r="C5" s="205">
        <v>34.9</v>
      </c>
      <c r="D5" s="205">
        <v>35.4</v>
      </c>
      <c r="E5" s="205">
        <v>35.700000000000003</v>
      </c>
      <c r="F5" s="205">
        <v>34.4</v>
      </c>
      <c r="G5" s="205">
        <v>1971</v>
      </c>
      <c r="H5" s="206">
        <f>(B5-B4)/B4</f>
        <v>6.7484662576686977E-2</v>
      </c>
      <c r="I5" s="206">
        <f t="shared" ref="I5:L5" si="0">(C5-C4)/C4</f>
        <v>6.727828746177357E-2</v>
      </c>
      <c r="J5" s="206">
        <f t="shared" si="0"/>
        <v>5.9880239520958084E-2</v>
      </c>
      <c r="K5" s="206">
        <f t="shared" si="0"/>
        <v>6.2500000000000042E-2</v>
      </c>
      <c r="L5" s="206">
        <f t="shared" si="0"/>
        <v>6.8322981366459493E-2</v>
      </c>
    </row>
    <row r="6" spans="1:12">
      <c r="A6" s="205">
        <v>1972</v>
      </c>
      <c r="B6" s="205">
        <v>36.4</v>
      </c>
      <c r="C6" s="205">
        <v>36.799999999999997</v>
      </c>
      <c r="D6" s="205">
        <v>37</v>
      </c>
      <c r="E6" s="205">
        <v>37.5</v>
      </c>
      <c r="F6" s="205">
        <v>36.200000000000003</v>
      </c>
      <c r="G6" s="205">
        <v>1972</v>
      </c>
      <c r="H6" s="206">
        <f t="shared" ref="H6:H46" si="1">(B6-B5)/B5</f>
        <v>4.5977011494252921E-2</v>
      </c>
      <c r="I6" s="206">
        <f t="shared" ref="I6:I46" si="2">(C6-C5)/C5</f>
        <v>5.4441260744985634E-2</v>
      </c>
      <c r="J6" s="206">
        <f t="shared" ref="J6:J46" si="3">(D6-D5)/D5</f>
        <v>4.5197740112994392E-2</v>
      </c>
      <c r="K6" s="206">
        <f t="shared" ref="K6:K46" si="4">(E6-E5)/E5</f>
        <v>5.0420168067226809E-2</v>
      </c>
      <c r="L6" s="206">
        <f t="shared" ref="L6:L46" si="5">(F6-F5)/F5</f>
        <v>5.2325581395348965E-2</v>
      </c>
    </row>
    <row r="7" spans="1:12">
      <c r="A7" s="205">
        <v>1973</v>
      </c>
      <c r="B7" s="205">
        <v>40.700000000000003</v>
      </c>
      <c r="C7" s="205">
        <v>40.9</v>
      </c>
      <c r="D7" s="205">
        <v>41.4</v>
      </c>
      <c r="E7" s="205">
        <v>41.7</v>
      </c>
      <c r="F7" s="205">
        <v>40.200000000000003</v>
      </c>
      <c r="G7" s="205">
        <v>1973</v>
      </c>
      <c r="H7" s="206">
        <f t="shared" si="1"/>
        <v>0.11813186813186825</v>
      </c>
      <c r="I7" s="206">
        <f t="shared" si="2"/>
        <v>0.11141304347826092</v>
      </c>
      <c r="J7" s="206">
        <f t="shared" si="3"/>
        <v>0.11891891891891888</v>
      </c>
      <c r="K7" s="206">
        <f t="shared" si="4"/>
        <v>0.11200000000000007</v>
      </c>
      <c r="L7" s="206">
        <f t="shared" si="5"/>
        <v>0.11049723756906077</v>
      </c>
    </row>
    <row r="8" spans="1:12">
      <c r="A8" s="205">
        <v>1974</v>
      </c>
      <c r="B8" s="205">
        <v>50.1</v>
      </c>
      <c r="C8" s="205">
        <v>50.2</v>
      </c>
      <c r="D8" s="205">
        <v>51.5</v>
      </c>
      <c r="E8" s="205">
        <v>51.7</v>
      </c>
      <c r="F8" s="205">
        <v>48</v>
      </c>
      <c r="G8" s="205">
        <v>1974</v>
      </c>
      <c r="H8" s="206">
        <f t="shared" si="1"/>
        <v>0.2309582309582309</v>
      </c>
      <c r="I8" s="206">
        <f t="shared" si="2"/>
        <v>0.2273838630806847</v>
      </c>
      <c r="J8" s="206">
        <f t="shared" si="3"/>
        <v>0.24396135265700489</v>
      </c>
      <c r="K8" s="206">
        <f t="shared" si="4"/>
        <v>0.23980815347721821</v>
      </c>
      <c r="L8" s="206">
        <f t="shared" si="5"/>
        <v>0.19402985074626858</v>
      </c>
    </row>
    <row r="9" spans="1:12">
      <c r="A9" s="205">
        <v>1975</v>
      </c>
      <c r="B9" s="205">
        <v>56</v>
      </c>
      <c r="C9" s="205">
        <v>56.2</v>
      </c>
      <c r="D9" s="205">
        <v>57.5</v>
      </c>
      <c r="E9" s="205">
        <v>57.9</v>
      </c>
      <c r="F9" s="205">
        <v>53.2</v>
      </c>
      <c r="G9" s="205">
        <v>1975</v>
      </c>
      <c r="H9" s="206">
        <f t="shared" si="1"/>
        <v>0.11776447105788419</v>
      </c>
      <c r="I9" s="206">
        <f t="shared" si="2"/>
        <v>0.1195219123505976</v>
      </c>
      <c r="J9" s="206">
        <f t="shared" si="3"/>
        <v>0.11650485436893204</v>
      </c>
      <c r="K9" s="206">
        <f t="shared" si="4"/>
        <v>0.11992263056092835</v>
      </c>
      <c r="L9" s="206">
        <f t="shared" si="5"/>
        <v>0.10833333333333339</v>
      </c>
    </row>
    <row r="10" spans="1:12">
      <c r="A10" s="205">
        <v>1976</v>
      </c>
      <c r="B10" s="205">
        <v>61.3</v>
      </c>
      <c r="C10" s="205">
        <v>61.2</v>
      </c>
      <c r="D10" s="205">
        <v>63</v>
      </c>
      <c r="E10" s="205">
        <v>63</v>
      </c>
      <c r="F10" s="205">
        <v>58.4</v>
      </c>
      <c r="G10" s="205">
        <v>1976</v>
      </c>
      <c r="H10" s="206">
        <f t="shared" si="1"/>
        <v>9.4642857142857098E-2</v>
      </c>
      <c r="I10" s="206">
        <f t="shared" si="2"/>
        <v>8.8967971530249101E-2</v>
      </c>
      <c r="J10" s="206">
        <f t="shared" si="3"/>
        <v>9.5652173913043481E-2</v>
      </c>
      <c r="K10" s="206">
        <f t="shared" si="4"/>
        <v>8.8082901554404167E-2</v>
      </c>
      <c r="L10" s="206">
        <f t="shared" si="5"/>
        <v>9.774436090225555E-2</v>
      </c>
    </row>
    <row r="11" spans="1:12">
      <c r="A11" s="205">
        <v>1977</v>
      </c>
      <c r="B11" s="205">
        <v>66.2</v>
      </c>
      <c r="C11" s="205">
        <v>66.2</v>
      </c>
      <c r="D11" s="205">
        <v>68</v>
      </c>
      <c r="E11" s="205">
        <v>68.099999999999994</v>
      </c>
      <c r="F11" s="205">
        <v>63.6</v>
      </c>
      <c r="G11" s="205">
        <v>1977</v>
      </c>
      <c r="H11" s="206">
        <f t="shared" si="1"/>
        <v>7.9934747145187696E-2</v>
      </c>
      <c r="I11" s="206">
        <f t="shared" si="2"/>
        <v>8.1699346405228759E-2</v>
      </c>
      <c r="J11" s="206">
        <f t="shared" si="3"/>
        <v>7.9365079365079361E-2</v>
      </c>
      <c r="K11" s="206">
        <f t="shared" si="4"/>
        <v>8.0952380952380859E-2</v>
      </c>
      <c r="L11" s="206">
        <f t="shared" si="5"/>
        <v>8.9041095890411009E-2</v>
      </c>
    </row>
    <row r="12" spans="1:12">
      <c r="A12" s="205">
        <v>1978</v>
      </c>
      <c r="B12" s="205">
        <v>69.099999999999994</v>
      </c>
      <c r="C12" s="205">
        <v>69.099999999999994</v>
      </c>
      <c r="D12" s="205">
        <v>70.5</v>
      </c>
      <c r="E12" s="205">
        <v>70.8</v>
      </c>
      <c r="F12" s="205">
        <v>67</v>
      </c>
      <c r="G12" s="205">
        <v>1978</v>
      </c>
      <c r="H12" s="206">
        <f t="shared" si="1"/>
        <v>4.3806646525679629E-2</v>
      </c>
      <c r="I12" s="206">
        <f t="shared" si="2"/>
        <v>4.3806646525679629E-2</v>
      </c>
      <c r="J12" s="206">
        <f t="shared" si="3"/>
        <v>3.6764705882352942E-2</v>
      </c>
      <c r="K12" s="206">
        <f t="shared" si="4"/>
        <v>3.9647577092511058E-2</v>
      </c>
      <c r="L12" s="206">
        <f t="shared" si="5"/>
        <v>5.345911949685532E-2</v>
      </c>
    </row>
    <row r="13" spans="1:12">
      <c r="A13" s="205">
        <v>1979</v>
      </c>
      <c r="B13" s="205">
        <v>71.599999999999994</v>
      </c>
      <c r="C13" s="205">
        <v>71.599999999999994</v>
      </c>
      <c r="D13" s="205">
        <v>73.099999999999994</v>
      </c>
      <c r="E13" s="205">
        <v>73.3</v>
      </c>
      <c r="F13" s="205">
        <v>70</v>
      </c>
      <c r="G13" s="205">
        <v>1979</v>
      </c>
      <c r="H13" s="206">
        <f t="shared" si="1"/>
        <v>3.6179450072358905E-2</v>
      </c>
      <c r="I13" s="206">
        <f t="shared" si="2"/>
        <v>3.6179450072358905E-2</v>
      </c>
      <c r="J13" s="206">
        <f t="shared" si="3"/>
        <v>3.6879432624113397E-2</v>
      </c>
      <c r="K13" s="206">
        <f t="shared" si="4"/>
        <v>3.5310734463276837E-2</v>
      </c>
      <c r="L13" s="206">
        <f t="shared" si="5"/>
        <v>4.4776119402985072E-2</v>
      </c>
    </row>
    <row r="14" spans="1:12">
      <c r="A14" s="205">
        <v>1980</v>
      </c>
      <c r="B14" s="205">
        <v>77.2</v>
      </c>
      <c r="C14" s="205">
        <v>77</v>
      </c>
      <c r="D14" s="205">
        <v>78.900000000000006</v>
      </c>
      <c r="E14" s="205">
        <v>79</v>
      </c>
      <c r="F14" s="205">
        <v>74.5</v>
      </c>
      <c r="G14" s="205">
        <v>1980</v>
      </c>
      <c r="H14" s="206">
        <f t="shared" si="1"/>
        <v>7.8212290502793422E-2</v>
      </c>
      <c r="I14" s="206">
        <f t="shared" si="2"/>
        <v>7.5418994413407908E-2</v>
      </c>
      <c r="J14" s="206">
        <f t="shared" si="3"/>
        <v>7.9343365253078141E-2</v>
      </c>
      <c r="K14" s="206">
        <f t="shared" si="4"/>
        <v>7.7762619372442054E-2</v>
      </c>
      <c r="L14" s="206">
        <f t="shared" si="5"/>
        <v>6.4285714285714279E-2</v>
      </c>
    </row>
    <row r="15" spans="1:12">
      <c r="A15" s="205">
        <v>1981</v>
      </c>
      <c r="B15" s="205">
        <v>80.900000000000006</v>
      </c>
      <c r="C15" s="205">
        <v>80.7</v>
      </c>
      <c r="D15" s="205">
        <v>82.8</v>
      </c>
      <c r="E15" s="205">
        <v>82.9</v>
      </c>
      <c r="F15" s="205">
        <v>78</v>
      </c>
      <c r="G15" s="205">
        <v>1981</v>
      </c>
      <c r="H15" s="206">
        <f t="shared" si="1"/>
        <v>4.7927461139896411E-2</v>
      </c>
      <c r="I15" s="206">
        <f t="shared" si="2"/>
        <v>4.8051948051948089E-2</v>
      </c>
      <c r="J15" s="206">
        <f t="shared" si="3"/>
        <v>4.9429657794676694E-2</v>
      </c>
      <c r="K15" s="206">
        <f t="shared" si="4"/>
        <v>4.9367088607595006E-2</v>
      </c>
      <c r="L15" s="206">
        <f t="shared" si="5"/>
        <v>4.6979865771812082E-2</v>
      </c>
    </row>
    <row r="16" spans="1:12">
      <c r="A16" s="205">
        <v>1982</v>
      </c>
      <c r="B16" s="205">
        <v>83.2</v>
      </c>
      <c r="C16" s="205">
        <v>83.2</v>
      </c>
      <c r="D16" s="205">
        <v>85</v>
      </c>
      <c r="E16" s="205">
        <v>85.3</v>
      </c>
      <c r="F16" s="205">
        <v>80.5</v>
      </c>
      <c r="G16" s="205">
        <v>1982</v>
      </c>
      <c r="H16" s="206">
        <f t="shared" si="1"/>
        <v>2.8430160692212571E-2</v>
      </c>
      <c r="I16" s="206">
        <f t="shared" si="2"/>
        <v>3.097893432465923E-2</v>
      </c>
      <c r="J16" s="206">
        <f t="shared" si="3"/>
        <v>2.6570048309178779E-2</v>
      </c>
      <c r="K16" s="206">
        <f t="shared" si="4"/>
        <v>2.8950542822677821E-2</v>
      </c>
      <c r="L16" s="206">
        <f t="shared" si="5"/>
        <v>3.2051282051282048E-2</v>
      </c>
    </row>
    <row r="17" spans="1:12">
      <c r="A17" s="205">
        <v>1983</v>
      </c>
      <c r="B17" s="205">
        <v>84.7</v>
      </c>
      <c r="C17" s="205">
        <v>84.7</v>
      </c>
      <c r="D17" s="205">
        <v>86.6</v>
      </c>
      <c r="E17" s="205">
        <v>86.8</v>
      </c>
      <c r="F17" s="205">
        <v>82.4</v>
      </c>
      <c r="G17" s="205">
        <v>1983</v>
      </c>
      <c r="H17" s="206">
        <f t="shared" si="1"/>
        <v>1.8028846153846152E-2</v>
      </c>
      <c r="I17" s="206">
        <f t="shared" si="2"/>
        <v>1.8028846153846152E-2</v>
      </c>
      <c r="J17" s="206">
        <f t="shared" si="3"/>
        <v>1.8823529411764638E-2</v>
      </c>
      <c r="K17" s="206">
        <f t="shared" si="4"/>
        <v>1.7584994138335287E-2</v>
      </c>
      <c r="L17" s="206">
        <f t="shared" si="5"/>
        <v>2.360248447204976E-2</v>
      </c>
    </row>
    <row r="18" spans="1:12">
      <c r="A18" s="205">
        <v>1984</v>
      </c>
      <c r="B18" s="205">
        <v>86.7</v>
      </c>
      <c r="C18" s="205">
        <v>86.5</v>
      </c>
      <c r="D18" s="205">
        <v>88.5</v>
      </c>
      <c r="E18" s="205">
        <v>88.7</v>
      </c>
      <c r="F18" s="205">
        <v>84.6</v>
      </c>
      <c r="G18" s="205">
        <v>1984</v>
      </c>
      <c r="H18" s="206">
        <f t="shared" si="1"/>
        <v>2.3612750885478158E-2</v>
      </c>
      <c r="I18" s="206">
        <f t="shared" si="2"/>
        <v>2.1251475796930309E-2</v>
      </c>
      <c r="J18" s="206">
        <f t="shared" si="3"/>
        <v>2.1939953810623622E-2</v>
      </c>
      <c r="K18" s="206">
        <f t="shared" si="4"/>
        <v>2.1889400921659051E-2</v>
      </c>
      <c r="L18" s="206">
        <f t="shared" si="5"/>
        <v>2.6699029126213452E-2</v>
      </c>
    </row>
    <row r="19" spans="1:12">
      <c r="A19" s="205">
        <v>1985</v>
      </c>
      <c r="B19" s="205">
        <v>88.4</v>
      </c>
      <c r="C19" s="205">
        <v>88.3</v>
      </c>
      <c r="D19" s="205">
        <v>90.3</v>
      </c>
      <c r="E19" s="205">
        <v>90.4</v>
      </c>
      <c r="F19" s="205">
        <v>87</v>
      </c>
      <c r="G19" s="205">
        <v>1985</v>
      </c>
      <c r="H19" s="206">
        <f t="shared" si="1"/>
        <v>1.9607843137254933E-2</v>
      </c>
      <c r="I19" s="206">
        <f t="shared" si="2"/>
        <v>2.0809248554913264E-2</v>
      </c>
      <c r="J19" s="206">
        <f t="shared" si="3"/>
        <v>2.0338983050847425E-2</v>
      </c>
      <c r="K19" s="206">
        <f t="shared" si="4"/>
        <v>1.9165727170236783E-2</v>
      </c>
      <c r="L19" s="206">
        <f t="shared" si="5"/>
        <v>2.8368794326241203E-2</v>
      </c>
    </row>
    <row r="20" spans="1:12">
      <c r="A20" s="205">
        <v>1986</v>
      </c>
      <c r="B20" s="205">
        <v>89</v>
      </c>
      <c r="C20" s="205">
        <v>89</v>
      </c>
      <c r="D20" s="205">
        <v>90.7</v>
      </c>
      <c r="E20" s="205">
        <v>91</v>
      </c>
      <c r="F20" s="205">
        <v>88.6</v>
      </c>
      <c r="G20" s="205">
        <v>1986</v>
      </c>
      <c r="H20" s="206">
        <f t="shared" si="1"/>
        <v>6.7873303167420166E-3</v>
      </c>
      <c r="I20" s="206">
        <f t="shared" si="2"/>
        <v>7.9275198187995794E-3</v>
      </c>
      <c r="J20" s="206">
        <f t="shared" si="3"/>
        <v>4.4296788482835626E-3</v>
      </c>
      <c r="K20" s="206">
        <f t="shared" si="4"/>
        <v>6.6371681415928569E-3</v>
      </c>
      <c r="L20" s="206">
        <f t="shared" si="5"/>
        <v>1.8390804597701083E-2</v>
      </c>
    </row>
    <row r="21" spans="1:12">
      <c r="A21" s="205">
        <v>1987</v>
      </c>
      <c r="B21" s="205">
        <v>89</v>
      </c>
      <c r="C21" s="205">
        <v>89.2</v>
      </c>
      <c r="D21" s="205">
        <v>90.5</v>
      </c>
      <c r="E21" s="205">
        <v>91</v>
      </c>
      <c r="F21" s="205">
        <v>89.8</v>
      </c>
      <c r="G21" s="205">
        <v>1987</v>
      </c>
      <c r="H21" s="206">
        <f t="shared" si="1"/>
        <v>0</v>
      </c>
      <c r="I21" s="206">
        <f t="shared" si="2"/>
        <v>2.2471910112359869E-3</v>
      </c>
      <c r="J21" s="206">
        <f t="shared" si="3"/>
        <v>-2.2050716648291382E-3</v>
      </c>
      <c r="K21" s="206">
        <f t="shared" si="4"/>
        <v>0</v>
      </c>
      <c r="L21" s="206">
        <f t="shared" si="5"/>
        <v>1.3544018058690778E-2</v>
      </c>
    </row>
    <row r="22" spans="1:12">
      <c r="A22" s="205">
        <v>1988</v>
      </c>
      <c r="B22" s="205">
        <v>89.7</v>
      </c>
      <c r="C22" s="205">
        <v>89.6</v>
      </c>
      <c r="D22" s="205">
        <v>91</v>
      </c>
      <c r="E22" s="205">
        <v>91.2</v>
      </c>
      <c r="F22" s="205">
        <v>90.9</v>
      </c>
      <c r="G22" s="205">
        <v>1988</v>
      </c>
      <c r="H22" s="206">
        <f t="shared" si="1"/>
        <v>7.8651685393258744E-3</v>
      </c>
      <c r="I22" s="206">
        <f t="shared" si="2"/>
        <v>4.4843049327353305E-3</v>
      </c>
      <c r="J22" s="206">
        <f t="shared" si="3"/>
        <v>5.5248618784530384E-3</v>
      </c>
      <c r="K22" s="206">
        <f t="shared" si="4"/>
        <v>2.197802197802229E-3</v>
      </c>
      <c r="L22" s="206">
        <f t="shared" si="5"/>
        <v>1.2249443207127043E-2</v>
      </c>
    </row>
    <row r="23" spans="1:12">
      <c r="A23" s="205">
        <v>1989</v>
      </c>
      <c r="B23" s="205">
        <v>91.7</v>
      </c>
      <c r="C23" s="205">
        <v>91.7</v>
      </c>
      <c r="D23" s="205">
        <v>93</v>
      </c>
      <c r="E23" s="205">
        <v>93.3</v>
      </c>
      <c r="F23" s="205">
        <v>93.1</v>
      </c>
      <c r="G23" s="205">
        <v>1989</v>
      </c>
      <c r="H23" s="206">
        <f t="shared" si="1"/>
        <v>2.2296544035674468E-2</v>
      </c>
      <c r="I23" s="206">
        <f t="shared" si="2"/>
        <v>2.3437500000000097E-2</v>
      </c>
      <c r="J23" s="206">
        <f t="shared" si="3"/>
        <v>2.197802197802198E-2</v>
      </c>
      <c r="K23" s="206">
        <f t="shared" si="4"/>
        <v>2.302631578947362E-2</v>
      </c>
      <c r="L23" s="206">
        <f t="shared" si="5"/>
        <v>2.4202420242024077E-2</v>
      </c>
    </row>
    <row r="24" spans="1:12">
      <c r="A24" s="205">
        <v>1990</v>
      </c>
      <c r="B24" s="205">
        <v>94.5</v>
      </c>
      <c r="C24" s="205">
        <v>94.2</v>
      </c>
      <c r="D24" s="205">
        <v>95.9</v>
      </c>
      <c r="E24" s="205">
        <v>95.8</v>
      </c>
      <c r="F24" s="205">
        <v>95.6</v>
      </c>
      <c r="G24" s="205">
        <v>1990</v>
      </c>
      <c r="H24" s="206">
        <f t="shared" si="1"/>
        <v>3.0534351145038136E-2</v>
      </c>
      <c r="I24" s="206">
        <f t="shared" si="2"/>
        <v>2.7262813522355506E-2</v>
      </c>
      <c r="J24" s="206">
        <f t="shared" si="3"/>
        <v>3.1182795698924792E-2</v>
      </c>
      <c r="K24" s="206">
        <f t="shared" si="4"/>
        <v>2.6795284030010719E-2</v>
      </c>
      <c r="L24" s="206">
        <f t="shared" si="5"/>
        <v>2.6852846401718585E-2</v>
      </c>
    </row>
    <row r="25" spans="1:12">
      <c r="A25" s="205">
        <v>1991</v>
      </c>
      <c r="B25" s="205">
        <v>97.6</v>
      </c>
      <c r="C25" s="205">
        <v>96.9</v>
      </c>
      <c r="D25" s="205">
        <v>99.1</v>
      </c>
      <c r="E25" s="205">
        <v>98.5</v>
      </c>
      <c r="F25" s="205">
        <v>98</v>
      </c>
      <c r="G25" s="205">
        <v>1991</v>
      </c>
      <c r="H25" s="206">
        <f t="shared" si="1"/>
        <v>3.2804232804232746E-2</v>
      </c>
      <c r="I25" s="206">
        <f t="shared" si="2"/>
        <v>2.8662420382165633E-2</v>
      </c>
      <c r="J25" s="206">
        <f t="shared" si="3"/>
        <v>3.3368091762252229E-2</v>
      </c>
      <c r="K25" s="206">
        <f t="shared" si="4"/>
        <v>2.8183716075156608E-2</v>
      </c>
      <c r="L25" s="206">
        <f t="shared" si="5"/>
        <v>2.5104602510460313E-2</v>
      </c>
    </row>
    <row r="26" spans="1:12">
      <c r="A26" s="205">
        <v>1992</v>
      </c>
      <c r="B26" s="205">
        <v>99.3</v>
      </c>
      <c r="C26" s="205">
        <v>99.1</v>
      </c>
      <c r="D26" s="205">
        <v>100.7</v>
      </c>
      <c r="E26" s="205">
        <v>100.6</v>
      </c>
      <c r="F26" s="205">
        <v>100.5</v>
      </c>
      <c r="G26" s="205">
        <v>1992</v>
      </c>
      <c r="H26" s="206">
        <f t="shared" si="1"/>
        <v>1.7418032786885276E-2</v>
      </c>
      <c r="I26" s="206">
        <f t="shared" si="2"/>
        <v>2.2703818369452927E-2</v>
      </c>
      <c r="J26" s="206">
        <f t="shared" si="3"/>
        <v>1.6145307769929451E-2</v>
      </c>
      <c r="K26" s="206">
        <f t="shared" si="4"/>
        <v>2.1319796954314664E-2</v>
      </c>
      <c r="L26" s="206">
        <f t="shared" si="5"/>
        <v>2.5510204081632654E-2</v>
      </c>
    </row>
    <row r="27" spans="1:12">
      <c r="A27" s="205">
        <v>1993</v>
      </c>
      <c r="B27" s="205">
        <v>100.6</v>
      </c>
      <c r="C27" s="205">
        <v>100.4</v>
      </c>
      <c r="D27" s="205">
        <v>101.9</v>
      </c>
      <c r="E27" s="205">
        <v>101.9</v>
      </c>
      <c r="F27" s="205">
        <v>102</v>
      </c>
      <c r="G27" s="205">
        <v>1993</v>
      </c>
      <c r="H27" s="206">
        <f t="shared" si="1"/>
        <v>1.3091641490433003E-2</v>
      </c>
      <c r="I27" s="206">
        <f t="shared" si="2"/>
        <v>1.3118062563067724E-2</v>
      </c>
      <c r="J27" s="206">
        <f t="shared" si="3"/>
        <v>1.1916583912611746E-2</v>
      </c>
      <c r="K27" s="206">
        <f t="shared" si="4"/>
        <v>1.2922465208747628E-2</v>
      </c>
      <c r="L27" s="206">
        <f t="shared" si="5"/>
        <v>1.4925373134328358E-2</v>
      </c>
    </row>
    <row r="28" spans="1:12">
      <c r="A28" s="205">
        <v>1994</v>
      </c>
      <c r="B28" s="205">
        <v>101.2</v>
      </c>
      <c r="C28" s="205">
        <v>101.1</v>
      </c>
      <c r="D28" s="205">
        <v>102.4</v>
      </c>
      <c r="E28" s="205">
        <v>102.5</v>
      </c>
      <c r="F28" s="205">
        <v>102.8</v>
      </c>
      <c r="G28" s="205">
        <v>1994</v>
      </c>
      <c r="H28" s="206">
        <f t="shared" si="1"/>
        <v>5.9642147117297071E-3</v>
      </c>
      <c r="I28" s="206">
        <f t="shared" si="2"/>
        <v>6.9721115537847468E-3</v>
      </c>
      <c r="J28" s="206">
        <f t="shared" si="3"/>
        <v>4.9067713444553478E-3</v>
      </c>
      <c r="K28" s="206">
        <f t="shared" si="4"/>
        <v>5.8881256133463617E-3</v>
      </c>
      <c r="L28" s="206">
        <f t="shared" si="5"/>
        <v>7.8431372549019329E-3</v>
      </c>
    </row>
    <row r="29" spans="1:12">
      <c r="A29" s="205">
        <v>1995</v>
      </c>
      <c r="B29" s="205">
        <v>101.1</v>
      </c>
      <c r="C29" s="205">
        <v>101.1</v>
      </c>
      <c r="D29" s="205">
        <v>102.1</v>
      </c>
      <c r="E29" s="205">
        <v>102.2</v>
      </c>
      <c r="F29" s="205">
        <v>103.5</v>
      </c>
      <c r="G29" s="205">
        <v>1995</v>
      </c>
      <c r="H29" s="206">
        <f t="shared" si="1"/>
        <v>-9.8814229249020286E-4</v>
      </c>
      <c r="I29" s="206">
        <f t="shared" si="2"/>
        <v>0</v>
      </c>
      <c r="J29" s="206">
        <f t="shared" si="3"/>
        <v>-2.929687500000111E-3</v>
      </c>
      <c r="K29" s="206">
        <f t="shared" si="4"/>
        <v>-2.9268292682926552E-3</v>
      </c>
      <c r="L29" s="206">
        <f t="shared" si="5"/>
        <v>6.8093385214008061E-3</v>
      </c>
    </row>
    <row r="30" spans="1:12">
      <c r="A30" s="205">
        <v>1996</v>
      </c>
      <c r="B30" s="205">
        <v>101.2</v>
      </c>
      <c r="C30" s="205">
        <v>101.4</v>
      </c>
      <c r="D30" s="205">
        <v>102.1</v>
      </c>
      <c r="E30" s="205">
        <v>102.1</v>
      </c>
      <c r="F30" s="205">
        <v>104</v>
      </c>
      <c r="G30" s="205">
        <v>1996</v>
      </c>
      <c r="H30" s="206">
        <f t="shared" si="1"/>
        <v>9.891196834817856E-4</v>
      </c>
      <c r="I30" s="206">
        <f t="shared" si="2"/>
        <v>2.9673590504452163E-3</v>
      </c>
      <c r="J30" s="206">
        <f t="shared" si="3"/>
        <v>0</v>
      </c>
      <c r="K30" s="206">
        <f t="shared" si="4"/>
        <v>-9.7847358121339067E-4</v>
      </c>
      <c r="L30" s="206">
        <f t="shared" si="5"/>
        <v>4.830917874396135E-3</v>
      </c>
    </row>
    <row r="31" spans="1:12">
      <c r="A31" s="205">
        <v>1997</v>
      </c>
      <c r="B31" s="205">
        <v>103.1</v>
      </c>
      <c r="C31" s="205">
        <v>103.1</v>
      </c>
      <c r="D31" s="205">
        <v>103.7</v>
      </c>
      <c r="E31" s="205">
        <v>103.9</v>
      </c>
      <c r="F31" s="205">
        <v>105.6</v>
      </c>
      <c r="G31" s="205">
        <v>1997</v>
      </c>
      <c r="H31" s="206">
        <f t="shared" si="1"/>
        <v>1.8774703557312169E-2</v>
      </c>
      <c r="I31" s="206">
        <f t="shared" si="2"/>
        <v>1.6765285996055115E-2</v>
      </c>
      <c r="J31" s="206">
        <f t="shared" si="3"/>
        <v>1.5670910871694501E-2</v>
      </c>
      <c r="K31" s="206">
        <f t="shared" si="4"/>
        <v>1.7629774730656331E-2</v>
      </c>
      <c r="L31" s="206">
        <f t="shared" si="5"/>
        <v>1.538461538461533E-2</v>
      </c>
    </row>
    <row r="32" spans="1:12">
      <c r="A32" s="205">
        <v>1998</v>
      </c>
      <c r="B32" s="205">
        <v>103.7</v>
      </c>
      <c r="C32" s="205">
        <v>103.4</v>
      </c>
      <c r="D32" s="205">
        <v>104.4</v>
      </c>
      <c r="E32" s="205">
        <v>104.2</v>
      </c>
      <c r="F32" s="205">
        <v>106.4</v>
      </c>
      <c r="G32" s="205">
        <v>1998</v>
      </c>
      <c r="H32" s="206">
        <f t="shared" si="1"/>
        <v>5.8195926285160866E-3</v>
      </c>
      <c r="I32" s="206">
        <f t="shared" si="2"/>
        <v>2.9097963142581122E-3</v>
      </c>
      <c r="J32" s="206">
        <f t="shared" si="3"/>
        <v>6.7502410800386005E-3</v>
      </c>
      <c r="K32" s="206">
        <f t="shared" si="4"/>
        <v>2.8873917228103671E-3</v>
      </c>
      <c r="L32" s="206">
        <f t="shared" si="5"/>
        <v>7.5757575757576835E-3</v>
      </c>
    </row>
    <row r="33" spans="1:12">
      <c r="A33" s="205">
        <v>1999</v>
      </c>
      <c r="B33" s="205">
        <v>103.4</v>
      </c>
      <c r="C33" s="205">
        <v>103.4</v>
      </c>
      <c r="D33" s="205">
        <v>104</v>
      </c>
      <c r="E33" s="205">
        <v>104</v>
      </c>
      <c r="F33" s="205">
        <v>106.3</v>
      </c>
      <c r="G33" s="205">
        <v>1999</v>
      </c>
      <c r="H33" s="206">
        <f t="shared" si="1"/>
        <v>-2.8929604628736465E-3</v>
      </c>
      <c r="I33" s="206">
        <f t="shared" si="2"/>
        <v>0</v>
      </c>
      <c r="J33" s="206">
        <f t="shared" si="3"/>
        <v>-3.8314176245211272E-3</v>
      </c>
      <c r="K33" s="206">
        <f t="shared" si="4"/>
        <v>-1.9193857965451328E-3</v>
      </c>
      <c r="L33" s="206">
        <f t="shared" si="5"/>
        <v>-9.3984962406023045E-4</v>
      </c>
    </row>
    <row r="34" spans="1:12">
      <c r="A34" s="205">
        <v>2000</v>
      </c>
      <c r="B34" s="205">
        <v>102.7</v>
      </c>
      <c r="C34" s="205">
        <v>103</v>
      </c>
      <c r="D34" s="205">
        <v>103.1</v>
      </c>
      <c r="E34" s="205">
        <v>103.5</v>
      </c>
      <c r="F34" s="205">
        <v>105.9</v>
      </c>
      <c r="G34" s="205">
        <v>2000</v>
      </c>
      <c r="H34" s="206">
        <f t="shared" si="1"/>
        <v>-6.769825918762116E-3</v>
      </c>
      <c r="I34" s="206">
        <f t="shared" si="2"/>
        <v>-3.8684719535783912E-3</v>
      </c>
      <c r="J34" s="206">
        <f t="shared" si="3"/>
        <v>-8.6538461538462081E-3</v>
      </c>
      <c r="K34" s="206">
        <f t="shared" si="4"/>
        <v>-4.807692307692308E-3</v>
      </c>
      <c r="L34" s="206">
        <f t="shared" si="5"/>
        <v>-3.7629350893696283E-3</v>
      </c>
    </row>
    <row r="35" spans="1:12">
      <c r="A35" s="205">
        <v>2001</v>
      </c>
      <c r="B35" s="205">
        <v>101.9</v>
      </c>
      <c r="C35" s="205">
        <v>102.1</v>
      </c>
      <c r="D35" s="205">
        <v>102.2</v>
      </c>
      <c r="E35" s="205">
        <v>102.5</v>
      </c>
      <c r="F35" s="205">
        <v>104.9</v>
      </c>
      <c r="G35" s="205">
        <v>2001</v>
      </c>
      <c r="H35" s="206">
        <f t="shared" si="1"/>
        <v>-7.7896786757545976E-3</v>
      </c>
      <c r="I35" s="206">
        <f t="shared" si="2"/>
        <v>-8.7378640776699587E-3</v>
      </c>
      <c r="J35" s="206">
        <f t="shared" si="3"/>
        <v>-8.7293889427739243E-3</v>
      </c>
      <c r="K35" s="206">
        <f t="shared" si="4"/>
        <v>-9.6618357487922701E-3</v>
      </c>
      <c r="L35" s="206">
        <f t="shared" si="5"/>
        <v>-9.442870632672332E-3</v>
      </c>
    </row>
    <row r="36" spans="1:12">
      <c r="A36" s="205">
        <v>2002</v>
      </c>
      <c r="B36" s="205">
        <v>101</v>
      </c>
      <c r="C36" s="205">
        <v>101.2</v>
      </c>
      <c r="D36" s="205">
        <v>101</v>
      </c>
      <c r="E36" s="205">
        <v>101.4</v>
      </c>
      <c r="F36" s="205">
        <v>104</v>
      </c>
      <c r="G36" s="205">
        <v>2002</v>
      </c>
      <c r="H36" s="206">
        <f t="shared" si="1"/>
        <v>-8.8321884200196817E-3</v>
      </c>
      <c r="I36" s="206">
        <f t="shared" si="2"/>
        <v>-8.8148873653280269E-3</v>
      </c>
      <c r="J36" s="206">
        <f t="shared" si="3"/>
        <v>-1.1741682974559714E-2</v>
      </c>
      <c r="K36" s="206">
        <f t="shared" si="4"/>
        <v>-1.0731707317073116E-2</v>
      </c>
      <c r="L36" s="206">
        <f t="shared" si="5"/>
        <v>-8.5795996186845153E-3</v>
      </c>
    </row>
    <row r="37" spans="1:12">
      <c r="A37" s="205">
        <v>2003</v>
      </c>
      <c r="B37" s="205">
        <v>100.7</v>
      </c>
      <c r="C37" s="205">
        <v>100.9</v>
      </c>
      <c r="D37" s="205">
        <v>100.7</v>
      </c>
      <c r="E37" s="205">
        <v>101</v>
      </c>
      <c r="F37" s="205">
        <v>103.7</v>
      </c>
      <c r="G37" s="205">
        <v>2003</v>
      </c>
      <c r="H37" s="206">
        <f t="shared" si="1"/>
        <v>-2.9702970297029421E-3</v>
      </c>
      <c r="I37" s="206">
        <f t="shared" si="2"/>
        <v>-2.9644268774703278E-3</v>
      </c>
      <c r="J37" s="206">
        <f t="shared" si="3"/>
        <v>-2.9702970297029421E-3</v>
      </c>
      <c r="K37" s="206">
        <f t="shared" si="4"/>
        <v>-3.944773175542462E-3</v>
      </c>
      <c r="L37" s="206">
        <f t="shared" si="5"/>
        <v>-2.8846153846153575E-3</v>
      </c>
    </row>
    <row r="38" spans="1:12">
      <c r="A38" s="205">
        <v>2004</v>
      </c>
      <c r="B38" s="205">
        <v>100.7</v>
      </c>
      <c r="C38" s="205">
        <v>100.8</v>
      </c>
      <c r="D38" s="205">
        <v>100.7</v>
      </c>
      <c r="E38" s="205">
        <v>100.8</v>
      </c>
      <c r="F38" s="205">
        <v>103.1</v>
      </c>
      <c r="G38" s="205">
        <v>2004</v>
      </c>
      <c r="H38" s="206">
        <f t="shared" si="1"/>
        <v>0</v>
      </c>
      <c r="I38" s="206">
        <f t="shared" si="2"/>
        <v>-9.9108027750256225E-4</v>
      </c>
      <c r="J38" s="206">
        <f t="shared" si="3"/>
        <v>0</v>
      </c>
      <c r="K38" s="206">
        <f t="shared" si="4"/>
        <v>-1.9801980198020084E-3</v>
      </c>
      <c r="L38" s="206">
        <f t="shared" si="5"/>
        <v>-5.7859209257474301E-3</v>
      </c>
    </row>
    <row r="39" spans="1:12">
      <c r="A39" s="205">
        <v>2005</v>
      </c>
      <c r="B39" s="205">
        <v>100.4</v>
      </c>
      <c r="C39" s="205">
        <v>100.7</v>
      </c>
      <c r="D39" s="205">
        <v>100.3</v>
      </c>
      <c r="E39" s="205">
        <v>100.7</v>
      </c>
      <c r="F39" s="205">
        <v>102.7</v>
      </c>
      <c r="G39" s="205">
        <v>2005</v>
      </c>
      <c r="H39" s="206">
        <f t="shared" si="1"/>
        <v>-2.979145978152901E-3</v>
      </c>
      <c r="I39" s="206">
        <f t="shared" si="2"/>
        <v>-9.9206349206343563E-4</v>
      </c>
      <c r="J39" s="206">
        <f t="shared" si="3"/>
        <v>-3.9721946375372956E-3</v>
      </c>
      <c r="K39" s="206">
        <f t="shared" si="4"/>
        <v>-9.9206349206343563E-4</v>
      </c>
      <c r="L39" s="206">
        <f t="shared" si="5"/>
        <v>-3.8797284190105869E-3</v>
      </c>
    </row>
    <row r="40" spans="1:12">
      <c r="A40" s="205">
        <v>2006</v>
      </c>
      <c r="B40" s="205">
        <v>100.7</v>
      </c>
      <c r="C40" s="205">
        <v>100.8</v>
      </c>
      <c r="D40" s="205">
        <v>100.6</v>
      </c>
      <c r="E40" s="205">
        <v>100.8</v>
      </c>
      <c r="F40" s="205">
        <v>102.3</v>
      </c>
      <c r="G40" s="205">
        <v>2006</v>
      </c>
      <c r="H40" s="206">
        <f t="shared" si="1"/>
        <v>2.9880478087649116E-3</v>
      </c>
      <c r="I40" s="206">
        <f t="shared" si="2"/>
        <v>9.9304865938425343E-4</v>
      </c>
      <c r="J40" s="206">
        <f t="shared" si="3"/>
        <v>2.9910269192422448E-3</v>
      </c>
      <c r="K40" s="206">
        <f t="shared" si="4"/>
        <v>9.9304865938425343E-4</v>
      </c>
      <c r="L40" s="206">
        <f t="shared" si="5"/>
        <v>-3.8948393378773678E-3</v>
      </c>
    </row>
    <row r="41" spans="1:12">
      <c r="A41" s="205">
        <v>2007</v>
      </c>
      <c r="B41" s="205">
        <v>100.7</v>
      </c>
      <c r="C41" s="205">
        <v>100.8</v>
      </c>
      <c r="D41" s="205">
        <v>100.7</v>
      </c>
      <c r="E41" s="205">
        <v>100.9</v>
      </c>
      <c r="F41" s="205">
        <v>102</v>
      </c>
      <c r="G41" s="205">
        <v>2007</v>
      </c>
      <c r="H41" s="206">
        <f t="shared" si="1"/>
        <v>0</v>
      </c>
      <c r="I41" s="206">
        <f t="shared" si="2"/>
        <v>0</v>
      </c>
      <c r="J41" s="206">
        <f t="shared" si="3"/>
        <v>9.9403578528835528E-4</v>
      </c>
      <c r="K41" s="206">
        <f t="shared" si="4"/>
        <v>9.9206349206357658E-4</v>
      </c>
      <c r="L41" s="206">
        <f t="shared" si="5"/>
        <v>-2.9325513196480661E-3</v>
      </c>
    </row>
    <row r="42" spans="1:12">
      <c r="A42" s="205">
        <v>2008</v>
      </c>
      <c r="B42" s="205">
        <v>102.1</v>
      </c>
      <c r="C42" s="205">
        <v>102.3</v>
      </c>
      <c r="D42" s="205">
        <v>102.3</v>
      </c>
      <c r="E42" s="205">
        <v>102.6</v>
      </c>
      <c r="F42" s="205">
        <v>102</v>
      </c>
      <c r="G42" s="205">
        <v>2008</v>
      </c>
      <c r="H42" s="206">
        <f t="shared" si="1"/>
        <v>1.3902681231380252E-2</v>
      </c>
      <c r="I42" s="206">
        <f t="shared" si="2"/>
        <v>1.4880952380952382E-2</v>
      </c>
      <c r="J42" s="206">
        <f t="shared" si="3"/>
        <v>1.5888778550148901E-2</v>
      </c>
      <c r="K42" s="206">
        <f t="shared" si="4"/>
        <v>1.6848364717542006E-2</v>
      </c>
      <c r="L42" s="206">
        <f t="shared" si="5"/>
        <v>0</v>
      </c>
    </row>
    <row r="43" spans="1:12">
      <c r="A43" s="205">
        <v>2009</v>
      </c>
      <c r="B43" s="205">
        <v>100.7</v>
      </c>
      <c r="C43" s="205">
        <v>101</v>
      </c>
      <c r="D43" s="205">
        <v>100.8</v>
      </c>
      <c r="E43" s="205">
        <v>101.1</v>
      </c>
      <c r="F43" s="205">
        <v>101.2</v>
      </c>
      <c r="G43" s="205">
        <v>2009</v>
      </c>
      <c r="H43" s="206">
        <f t="shared" si="1"/>
        <v>-1.3712047012732532E-2</v>
      </c>
      <c r="I43" s="206">
        <f t="shared" si="2"/>
        <v>-1.2707722385141713E-2</v>
      </c>
      <c r="J43" s="206">
        <f t="shared" si="3"/>
        <v>-1.466275659824047E-2</v>
      </c>
      <c r="K43" s="206">
        <f t="shared" si="4"/>
        <v>-1.4619883040935673E-2</v>
      </c>
      <c r="L43" s="206">
        <f t="shared" si="5"/>
        <v>-7.8431372549019329E-3</v>
      </c>
    </row>
    <row r="44" spans="1:12">
      <c r="A44" s="205">
        <v>2010</v>
      </c>
      <c r="B44" s="205">
        <v>100</v>
      </c>
      <c r="C44" s="205">
        <v>100</v>
      </c>
      <c r="D44" s="205">
        <v>100</v>
      </c>
      <c r="E44" s="205">
        <v>100</v>
      </c>
      <c r="F44" s="205">
        <v>100</v>
      </c>
      <c r="G44" s="205">
        <v>2010</v>
      </c>
      <c r="H44" s="206">
        <f t="shared" si="1"/>
        <v>-6.951340615690197E-3</v>
      </c>
      <c r="I44" s="206">
        <f t="shared" si="2"/>
        <v>-9.9009900990099011E-3</v>
      </c>
      <c r="J44" s="206">
        <f t="shared" si="3"/>
        <v>-7.9365079365079083E-3</v>
      </c>
      <c r="K44" s="206">
        <f t="shared" si="4"/>
        <v>-1.0880316518298658E-2</v>
      </c>
      <c r="L44" s="206">
        <f t="shared" si="5"/>
        <v>-1.185770750988145E-2</v>
      </c>
    </row>
    <row r="45" spans="1:12">
      <c r="A45" s="205">
        <v>2011</v>
      </c>
      <c r="B45" s="205">
        <v>99.7</v>
      </c>
      <c r="C45" s="205">
        <v>99.8</v>
      </c>
      <c r="D45" s="205">
        <v>99.7</v>
      </c>
      <c r="E45" s="205">
        <v>99.7</v>
      </c>
      <c r="F45" s="205">
        <v>99.1</v>
      </c>
      <c r="G45" s="205">
        <v>2011</v>
      </c>
      <c r="H45" s="206">
        <f t="shared" si="1"/>
        <v>-2.9999999999999714E-3</v>
      </c>
      <c r="I45" s="206">
        <f t="shared" si="2"/>
        <v>-2.0000000000000282E-3</v>
      </c>
      <c r="J45" s="206">
        <f t="shared" si="3"/>
        <v>-2.9999999999999714E-3</v>
      </c>
      <c r="K45" s="206">
        <f t="shared" si="4"/>
        <v>-2.9999999999999714E-3</v>
      </c>
      <c r="L45" s="206">
        <f t="shared" si="5"/>
        <v>-9.0000000000000566E-3</v>
      </c>
    </row>
    <row r="46" spans="1:12">
      <c r="A46" s="205">
        <v>2012</v>
      </c>
      <c r="B46" s="205">
        <v>99.7</v>
      </c>
      <c r="C46" s="205">
        <v>99.7</v>
      </c>
      <c r="D46" s="205">
        <v>99.7</v>
      </c>
      <c r="E46" s="205">
        <v>99.7</v>
      </c>
      <c r="F46" s="205">
        <v>98.5</v>
      </c>
      <c r="G46" s="205">
        <v>2012</v>
      </c>
      <c r="H46" s="206">
        <f t="shared" si="1"/>
        <v>0</v>
      </c>
      <c r="I46" s="206">
        <f t="shared" si="2"/>
        <v>-1.0020040080159752E-3</v>
      </c>
      <c r="J46" s="206">
        <f t="shared" si="3"/>
        <v>0</v>
      </c>
      <c r="K46" s="206">
        <f t="shared" si="4"/>
        <v>0</v>
      </c>
      <c r="L46" s="206">
        <f t="shared" si="5"/>
        <v>-6.0544904137234548E-3</v>
      </c>
    </row>
  </sheetData>
  <phoneticPr fontId="4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7"/>
  <sheetViews>
    <sheetView topLeftCell="A2" workbookViewId="0">
      <selection activeCell="C4" sqref="C4"/>
    </sheetView>
  </sheetViews>
  <sheetFormatPr defaultColWidth="8.875" defaultRowHeight="13.5"/>
  <cols>
    <col min="1" max="16384" width="8.875" style="205"/>
  </cols>
  <sheetData>
    <row r="1" spans="1:12">
      <c r="A1" s="205" t="s">
        <v>358</v>
      </c>
      <c r="D1" s="205" t="s">
        <v>365</v>
      </c>
      <c r="F1" s="205" t="s">
        <v>366</v>
      </c>
    </row>
    <row r="2" spans="1:12">
      <c r="H2" s="205" t="s">
        <v>362</v>
      </c>
    </row>
    <row r="3" spans="1:12" ht="67.5">
      <c r="A3" s="205" t="s">
        <v>357</v>
      </c>
      <c r="B3" s="207" t="s">
        <v>356</v>
      </c>
      <c r="C3" s="207" t="s">
        <v>355</v>
      </c>
      <c r="D3" s="207" t="s">
        <v>354</v>
      </c>
      <c r="E3" s="207" t="s">
        <v>353</v>
      </c>
      <c r="F3" s="207" t="s">
        <v>352</v>
      </c>
      <c r="H3" s="207" t="s">
        <v>356</v>
      </c>
      <c r="I3" s="207" t="s">
        <v>355</v>
      </c>
      <c r="J3" s="207" t="s">
        <v>354</v>
      </c>
      <c r="K3" s="207" t="s">
        <v>353</v>
      </c>
      <c r="L3" s="207" t="s">
        <v>352</v>
      </c>
    </row>
    <row r="4" spans="1:12">
      <c r="B4" s="205" t="s">
        <v>359</v>
      </c>
      <c r="C4" s="205" t="s">
        <v>360</v>
      </c>
      <c r="F4" s="205" t="s">
        <v>361</v>
      </c>
      <c r="H4" s="205" t="s">
        <v>359</v>
      </c>
      <c r="I4" s="205" t="s">
        <v>360</v>
      </c>
      <c r="L4" s="205" t="s">
        <v>361</v>
      </c>
    </row>
    <row r="5" spans="1:12">
      <c r="A5" s="208">
        <v>25569</v>
      </c>
      <c r="B5" s="205">
        <v>31.9</v>
      </c>
      <c r="C5" s="205">
        <v>32</v>
      </c>
      <c r="D5" s="205">
        <v>32.6</v>
      </c>
      <c r="E5" s="205">
        <v>32.799999999999997</v>
      </c>
      <c r="F5" s="205">
        <v>31.3</v>
      </c>
    </row>
    <row r="6" spans="1:12">
      <c r="A6" s="208">
        <v>25600</v>
      </c>
      <c r="B6" s="205">
        <v>32</v>
      </c>
      <c r="C6" s="205">
        <v>32</v>
      </c>
      <c r="D6" s="205">
        <v>32.799999999999997</v>
      </c>
      <c r="E6" s="205">
        <v>32.799999999999997</v>
      </c>
      <c r="F6" s="205">
        <v>31.4</v>
      </c>
    </row>
    <row r="7" spans="1:12">
      <c r="A7" s="208">
        <v>25628</v>
      </c>
      <c r="B7" s="205">
        <v>32.299999999999997</v>
      </c>
      <c r="C7" s="205">
        <v>32.1</v>
      </c>
      <c r="D7" s="205">
        <v>33.1</v>
      </c>
      <c r="E7" s="205">
        <v>32.9</v>
      </c>
      <c r="F7" s="205">
        <v>31.5</v>
      </c>
    </row>
    <row r="8" spans="1:12">
      <c r="A8" s="208">
        <v>25659</v>
      </c>
      <c r="B8" s="205">
        <v>32.6</v>
      </c>
      <c r="C8" s="205">
        <v>32.4</v>
      </c>
      <c r="D8" s="205">
        <v>33.299999999999997</v>
      </c>
      <c r="E8" s="205">
        <v>33.200000000000003</v>
      </c>
      <c r="F8" s="205">
        <v>31.8</v>
      </c>
    </row>
    <row r="9" spans="1:12">
      <c r="A9" s="208">
        <v>25689</v>
      </c>
      <c r="B9" s="205">
        <v>32.5</v>
      </c>
      <c r="C9" s="205">
        <v>32.5</v>
      </c>
      <c r="D9" s="205">
        <v>33.200000000000003</v>
      </c>
      <c r="E9" s="205">
        <v>33.299999999999997</v>
      </c>
      <c r="F9" s="205">
        <v>32</v>
      </c>
    </row>
    <row r="10" spans="1:12">
      <c r="A10" s="208">
        <v>25720</v>
      </c>
      <c r="B10" s="205">
        <v>32.5</v>
      </c>
      <c r="C10" s="205">
        <v>32.6</v>
      </c>
      <c r="D10" s="205">
        <v>33.1</v>
      </c>
      <c r="E10" s="205">
        <v>33.4</v>
      </c>
      <c r="F10" s="205">
        <v>32.1</v>
      </c>
    </row>
    <row r="11" spans="1:12">
      <c r="A11" s="208">
        <v>25750</v>
      </c>
      <c r="B11" s="205">
        <v>32.5</v>
      </c>
      <c r="C11" s="205">
        <v>32.700000000000003</v>
      </c>
      <c r="D11" s="205">
        <v>33.1</v>
      </c>
      <c r="E11" s="205">
        <v>33.5</v>
      </c>
      <c r="F11" s="205">
        <v>32.200000000000003</v>
      </c>
    </row>
    <row r="12" spans="1:12">
      <c r="A12" s="208">
        <v>25781</v>
      </c>
      <c r="B12" s="205">
        <v>32.4</v>
      </c>
      <c r="C12" s="205">
        <v>32.700000000000003</v>
      </c>
      <c r="D12" s="205">
        <v>33</v>
      </c>
      <c r="E12" s="205">
        <v>33.5</v>
      </c>
      <c r="F12" s="205">
        <v>32.200000000000003</v>
      </c>
    </row>
    <row r="13" spans="1:12">
      <c r="A13" s="208">
        <v>25812</v>
      </c>
      <c r="B13" s="205">
        <v>32.9</v>
      </c>
      <c r="C13" s="205">
        <v>33.1</v>
      </c>
      <c r="D13" s="205">
        <v>33.6</v>
      </c>
      <c r="E13" s="205">
        <v>33.799999999999997</v>
      </c>
      <c r="F13" s="205">
        <v>32.5</v>
      </c>
    </row>
    <row r="14" spans="1:12">
      <c r="A14" s="208">
        <v>25842</v>
      </c>
      <c r="B14" s="205">
        <v>33.4</v>
      </c>
      <c r="C14" s="205">
        <v>33.4</v>
      </c>
      <c r="D14" s="205">
        <v>34.1</v>
      </c>
      <c r="E14" s="205">
        <v>34.200000000000003</v>
      </c>
      <c r="F14" s="205">
        <v>32.9</v>
      </c>
    </row>
    <row r="15" spans="1:12">
      <c r="A15" s="208">
        <v>25873</v>
      </c>
      <c r="B15" s="205">
        <v>33.4</v>
      </c>
      <c r="C15" s="205">
        <v>33.6</v>
      </c>
      <c r="D15" s="205">
        <v>34.1</v>
      </c>
      <c r="E15" s="205">
        <v>34.4</v>
      </c>
      <c r="F15" s="205">
        <v>33.1</v>
      </c>
    </row>
    <row r="16" spans="1:12">
      <c r="A16" s="208">
        <v>25903</v>
      </c>
      <c r="B16" s="205">
        <v>33.700000000000003</v>
      </c>
      <c r="C16" s="205">
        <v>33.9</v>
      </c>
      <c r="D16" s="205">
        <v>34.299999999999997</v>
      </c>
      <c r="E16" s="205">
        <v>34.700000000000003</v>
      </c>
      <c r="F16" s="205">
        <v>33.299999999999997</v>
      </c>
      <c r="H16" s="205" t="s">
        <v>359</v>
      </c>
      <c r="I16" s="205" t="s">
        <v>363</v>
      </c>
      <c r="L16" s="205" t="s">
        <v>364</v>
      </c>
    </row>
    <row r="17" spans="1:12">
      <c r="A17" s="208">
        <v>25934</v>
      </c>
      <c r="B17" s="205">
        <v>34</v>
      </c>
      <c r="C17" s="205">
        <v>34</v>
      </c>
      <c r="D17" s="205">
        <v>34.700000000000003</v>
      </c>
      <c r="E17" s="205">
        <v>34.799999999999997</v>
      </c>
      <c r="F17" s="205">
        <v>33.299999999999997</v>
      </c>
      <c r="G17" s="208">
        <v>25934</v>
      </c>
      <c r="H17" s="206">
        <f>(B17-B5)/B5</f>
        <v>6.5830721003134848E-2</v>
      </c>
      <c r="I17" s="206">
        <f t="shared" ref="I17:L17" si="0">(C17-C5)/C5</f>
        <v>6.25E-2</v>
      </c>
      <c r="J17" s="206">
        <f t="shared" si="0"/>
        <v>6.4417177914110474E-2</v>
      </c>
      <c r="K17" s="206">
        <f t="shared" si="0"/>
        <v>6.0975609756097567E-2</v>
      </c>
      <c r="L17" s="206">
        <f t="shared" si="0"/>
        <v>6.3897763578274647E-2</v>
      </c>
    </row>
    <row r="18" spans="1:12">
      <c r="A18" s="208">
        <v>25965</v>
      </c>
      <c r="B18" s="205">
        <v>34</v>
      </c>
      <c r="C18" s="205">
        <v>34</v>
      </c>
      <c r="D18" s="205">
        <v>34.700000000000003</v>
      </c>
      <c r="E18" s="205">
        <v>34.799999999999997</v>
      </c>
      <c r="F18" s="205">
        <v>33.4</v>
      </c>
      <c r="G18" s="208">
        <v>25965</v>
      </c>
      <c r="H18" s="206">
        <f t="shared" ref="H18:H81" si="1">(B18-B6)/B6</f>
        <v>6.25E-2</v>
      </c>
      <c r="I18" s="206">
        <f t="shared" ref="I18:I81" si="2">(C18-C6)/C6</f>
        <v>6.25E-2</v>
      </c>
      <c r="J18" s="206">
        <f t="shared" ref="J18:J81" si="3">(D18-D6)/D6</f>
        <v>5.7926829268292859E-2</v>
      </c>
      <c r="K18" s="206">
        <f t="shared" ref="K18:K81" si="4">(E18-E6)/E6</f>
        <v>6.0975609756097567E-2</v>
      </c>
      <c r="L18" s="206">
        <f t="shared" ref="L18:L81" si="5">(F18-F6)/F6</f>
        <v>6.3694267515923567E-2</v>
      </c>
    </row>
    <row r="19" spans="1:12">
      <c r="A19" s="208">
        <v>25993</v>
      </c>
      <c r="B19" s="205">
        <v>34</v>
      </c>
      <c r="C19" s="205">
        <v>34.200000000000003</v>
      </c>
      <c r="D19" s="205">
        <v>34.799999999999997</v>
      </c>
      <c r="E19" s="205">
        <v>35</v>
      </c>
      <c r="F19" s="205">
        <v>33.5</v>
      </c>
      <c r="G19" s="208">
        <v>25993</v>
      </c>
      <c r="H19" s="206">
        <f t="shared" si="1"/>
        <v>5.2631578947368515E-2</v>
      </c>
      <c r="I19" s="206">
        <f t="shared" si="2"/>
        <v>6.5420560747663586E-2</v>
      </c>
      <c r="J19" s="206">
        <f t="shared" si="3"/>
        <v>5.135951661631407E-2</v>
      </c>
      <c r="K19" s="206">
        <f t="shared" si="4"/>
        <v>6.3829787234042604E-2</v>
      </c>
      <c r="L19" s="206">
        <f t="shared" si="5"/>
        <v>6.3492063492063489E-2</v>
      </c>
    </row>
    <row r="20" spans="1:12">
      <c r="A20" s="208">
        <v>26024</v>
      </c>
      <c r="B20" s="205">
        <v>34.5</v>
      </c>
      <c r="C20" s="205">
        <v>34.6</v>
      </c>
      <c r="D20" s="205">
        <v>35.200000000000003</v>
      </c>
      <c r="E20" s="205">
        <v>35.4</v>
      </c>
      <c r="F20" s="205">
        <v>34.1</v>
      </c>
      <c r="G20" s="208">
        <v>26024</v>
      </c>
      <c r="H20" s="206">
        <f t="shared" si="1"/>
        <v>5.828220858895701E-2</v>
      </c>
      <c r="I20" s="206">
        <f t="shared" si="2"/>
        <v>6.7901234567901328E-2</v>
      </c>
      <c r="J20" s="206">
        <f t="shared" si="3"/>
        <v>5.7057057057057235E-2</v>
      </c>
      <c r="K20" s="206">
        <f t="shared" si="4"/>
        <v>6.6265060240963722E-2</v>
      </c>
      <c r="L20" s="206">
        <f t="shared" si="5"/>
        <v>7.2327044025157258E-2</v>
      </c>
    </row>
    <row r="21" spans="1:12">
      <c r="A21" s="208">
        <v>26054</v>
      </c>
      <c r="B21" s="205">
        <v>34.6</v>
      </c>
      <c r="C21" s="205">
        <v>34.799999999999997</v>
      </c>
      <c r="D21" s="205">
        <v>35.200000000000003</v>
      </c>
      <c r="E21" s="205">
        <v>35.6</v>
      </c>
      <c r="F21" s="205">
        <v>34.4</v>
      </c>
      <c r="G21" s="208">
        <v>26054</v>
      </c>
      <c r="H21" s="206">
        <f t="shared" si="1"/>
        <v>6.4615384615384658E-2</v>
      </c>
      <c r="I21" s="206">
        <f t="shared" si="2"/>
        <v>7.0769230769230682E-2</v>
      </c>
      <c r="J21" s="206">
        <f t="shared" si="3"/>
        <v>6.0240963855421679E-2</v>
      </c>
      <c r="K21" s="206">
        <f t="shared" si="4"/>
        <v>6.9069069069069206E-2</v>
      </c>
      <c r="L21" s="206">
        <f t="shared" si="5"/>
        <v>7.4999999999999956E-2</v>
      </c>
    </row>
    <row r="22" spans="1:12">
      <c r="A22" s="208">
        <v>26085</v>
      </c>
      <c r="B22" s="205">
        <v>34.799999999999997</v>
      </c>
      <c r="C22" s="205">
        <v>35.1</v>
      </c>
      <c r="D22" s="205">
        <v>35.4</v>
      </c>
      <c r="E22" s="205">
        <v>35.799999999999997</v>
      </c>
      <c r="F22" s="205">
        <v>34.6</v>
      </c>
      <c r="G22" s="208">
        <v>26085</v>
      </c>
      <c r="H22" s="206">
        <f t="shared" si="1"/>
        <v>7.0769230769230682E-2</v>
      </c>
      <c r="I22" s="206">
        <f t="shared" si="2"/>
        <v>7.6687116564417179E-2</v>
      </c>
      <c r="J22" s="206">
        <f t="shared" si="3"/>
        <v>6.9486404833836765E-2</v>
      </c>
      <c r="K22" s="206">
        <f t="shared" si="4"/>
        <v>7.1856287425149656E-2</v>
      </c>
      <c r="L22" s="206">
        <f t="shared" si="5"/>
        <v>7.7881619937694699E-2</v>
      </c>
    </row>
    <row r="23" spans="1:12">
      <c r="A23" s="208">
        <v>26115</v>
      </c>
      <c r="B23" s="205">
        <v>34.700000000000003</v>
      </c>
      <c r="C23" s="205">
        <v>35.1</v>
      </c>
      <c r="D23" s="205">
        <v>35.299999999999997</v>
      </c>
      <c r="E23" s="205">
        <v>35.799999999999997</v>
      </c>
      <c r="F23" s="205">
        <v>34.6</v>
      </c>
      <c r="G23" s="208">
        <v>26115</v>
      </c>
      <c r="H23" s="206">
        <f t="shared" si="1"/>
        <v>6.7692307692307774E-2</v>
      </c>
      <c r="I23" s="206">
        <f t="shared" si="2"/>
        <v>7.3394495412843985E-2</v>
      </c>
      <c r="J23" s="206">
        <f t="shared" si="3"/>
        <v>6.6465256797582944E-2</v>
      </c>
      <c r="K23" s="206">
        <f t="shared" si="4"/>
        <v>6.8656716417910366E-2</v>
      </c>
      <c r="L23" s="206">
        <f t="shared" si="5"/>
        <v>7.4534161490683176E-2</v>
      </c>
    </row>
    <row r="24" spans="1:12">
      <c r="A24" s="208">
        <v>26146</v>
      </c>
      <c r="B24" s="205">
        <v>34.700000000000003</v>
      </c>
      <c r="C24" s="205">
        <v>35.1</v>
      </c>
      <c r="D24" s="205">
        <v>35.299999999999997</v>
      </c>
      <c r="E24" s="205">
        <v>35.9</v>
      </c>
      <c r="F24" s="205">
        <v>34.4</v>
      </c>
      <c r="G24" s="208">
        <v>26146</v>
      </c>
      <c r="H24" s="206">
        <f t="shared" si="1"/>
        <v>7.0987654320987789E-2</v>
      </c>
      <c r="I24" s="206">
        <f t="shared" si="2"/>
        <v>7.3394495412843985E-2</v>
      </c>
      <c r="J24" s="206">
        <f t="shared" si="3"/>
        <v>6.9696969696969605E-2</v>
      </c>
      <c r="K24" s="206">
        <f t="shared" si="4"/>
        <v>7.1641791044776082E-2</v>
      </c>
      <c r="L24" s="206">
        <f t="shared" si="5"/>
        <v>6.8322981366459493E-2</v>
      </c>
    </row>
    <row r="25" spans="1:12">
      <c r="A25" s="208">
        <v>26177</v>
      </c>
      <c r="B25" s="205">
        <v>35.5</v>
      </c>
      <c r="C25" s="205">
        <v>35.4</v>
      </c>
      <c r="D25" s="205">
        <v>36.200000000000003</v>
      </c>
      <c r="E25" s="205">
        <v>36.200000000000003</v>
      </c>
      <c r="F25" s="205">
        <v>34.799999999999997</v>
      </c>
      <c r="G25" s="208">
        <v>26177</v>
      </c>
      <c r="H25" s="206">
        <f t="shared" si="1"/>
        <v>7.9027355623100357E-2</v>
      </c>
      <c r="I25" s="206">
        <f t="shared" si="2"/>
        <v>6.9486404833836765E-2</v>
      </c>
      <c r="J25" s="206">
        <f t="shared" si="3"/>
        <v>7.7380952380952425E-2</v>
      </c>
      <c r="K25" s="206">
        <f t="shared" si="4"/>
        <v>7.1005917159763482E-2</v>
      </c>
      <c r="L25" s="206">
        <f t="shared" si="5"/>
        <v>7.0769230769230682E-2</v>
      </c>
    </row>
    <row r="26" spans="1:12">
      <c r="A26" s="208">
        <v>26207</v>
      </c>
      <c r="B26" s="205">
        <v>35.6</v>
      </c>
      <c r="C26" s="205">
        <v>35.5</v>
      </c>
      <c r="D26" s="205">
        <v>36.299999999999997</v>
      </c>
      <c r="E26" s="205">
        <v>36.299999999999997</v>
      </c>
      <c r="F26" s="205">
        <v>34.9</v>
      </c>
      <c r="G26" s="208">
        <v>26207</v>
      </c>
      <c r="H26" s="206">
        <f t="shared" si="1"/>
        <v>6.5868263473053981E-2</v>
      </c>
      <c r="I26" s="206">
        <f t="shared" si="2"/>
        <v>6.287425149700604E-2</v>
      </c>
      <c r="J26" s="206">
        <f t="shared" si="3"/>
        <v>6.4516129032257938E-2</v>
      </c>
      <c r="K26" s="206">
        <f t="shared" si="4"/>
        <v>6.1403508771929655E-2</v>
      </c>
      <c r="L26" s="206">
        <f t="shared" si="5"/>
        <v>6.0790273556231005E-2</v>
      </c>
    </row>
    <row r="27" spans="1:12">
      <c r="A27" s="208">
        <v>26238</v>
      </c>
      <c r="B27" s="205">
        <v>35.299999999999997</v>
      </c>
      <c r="C27" s="205">
        <v>35.6</v>
      </c>
      <c r="D27" s="205">
        <v>35.9</v>
      </c>
      <c r="E27" s="205">
        <v>36.4</v>
      </c>
      <c r="F27" s="205">
        <v>35</v>
      </c>
      <c r="G27" s="208">
        <v>26238</v>
      </c>
      <c r="H27" s="206">
        <f t="shared" si="1"/>
        <v>5.6886227544910142E-2</v>
      </c>
      <c r="I27" s="206">
        <f t="shared" si="2"/>
        <v>5.9523809523809521E-2</v>
      </c>
      <c r="J27" s="206">
        <f t="shared" si="3"/>
        <v>5.2785923753665601E-2</v>
      </c>
      <c r="K27" s="206">
        <f t="shared" si="4"/>
        <v>5.8139534883720929E-2</v>
      </c>
      <c r="L27" s="206">
        <f t="shared" si="5"/>
        <v>5.7401812688821705E-2</v>
      </c>
    </row>
    <row r="28" spans="1:12">
      <c r="A28" s="208">
        <v>26268</v>
      </c>
      <c r="B28" s="205">
        <v>35.299999999999997</v>
      </c>
      <c r="C28" s="205">
        <v>35.700000000000003</v>
      </c>
      <c r="D28" s="205">
        <v>35.9</v>
      </c>
      <c r="E28" s="205">
        <v>36.5</v>
      </c>
      <c r="F28" s="205">
        <v>35.1</v>
      </c>
      <c r="G28" s="208">
        <v>26268</v>
      </c>
      <c r="H28" s="206">
        <f t="shared" si="1"/>
        <v>4.747774480712149E-2</v>
      </c>
      <c r="I28" s="206">
        <f t="shared" si="2"/>
        <v>5.3097345132743494E-2</v>
      </c>
      <c r="J28" s="206">
        <f t="shared" si="3"/>
        <v>4.6647230320699756E-2</v>
      </c>
      <c r="K28" s="206">
        <f t="shared" si="4"/>
        <v>5.1873198847262159E-2</v>
      </c>
      <c r="L28" s="206">
        <f t="shared" si="5"/>
        <v>5.4054054054054189E-2</v>
      </c>
    </row>
    <row r="29" spans="1:12">
      <c r="A29" s="208">
        <v>26299</v>
      </c>
      <c r="B29" s="205">
        <v>35.4</v>
      </c>
      <c r="C29" s="205">
        <v>35.799999999999997</v>
      </c>
      <c r="D29" s="205">
        <v>36</v>
      </c>
      <c r="E29" s="205">
        <v>36.5</v>
      </c>
      <c r="F29" s="205">
        <v>35.1</v>
      </c>
      <c r="G29" s="208">
        <v>26299</v>
      </c>
      <c r="H29" s="206">
        <f t="shared" si="1"/>
        <v>4.1176470588235252E-2</v>
      </c>
      <c r="I29" s="206">
        <f t="shared" si="2"/>
        <v>5.2941176470588151E-2</v>
      </c>
      <c r="J29" s="206">
        <f t="shared" si="3"/>
        <v>3.7463976945244871E-2</v>
      </c>
      <c r="K29" s="206">
        <f t="shared" si="4"/>
        <v>4.8850574712643764E-2</v>
      </c>
      <c r="L29" s="206">
        <f t="shared" si="5"/>
        <v>5.4054054054054189E-2</v>
      </c>
    </row>
    <row r="30" spans="1:12">
      <c r="A30" s="208">
        <v>26330</v>
      </c>
      <c r="B30" s="205">
        <v>35.5</v>
      </c>
      <c r="C30" s="205">
        <v>35.9</v>
      </c>
      <c r="D30" s="205">
        <v>36</v>
      </c>
      <c r="E30" s="205">
        <v>36.700000000000003</v>
      </c>
      <c r="F30" s="205">
        <v>35.299999999999997</v>
      </c>
      <c r="G30" s="208">
        <v>26330</v>
      </c>
      <c r="H30" s="206">
        <f t="shared" si="1"/>
        <v>4.4117647058823532E-2</v>
      </c>
      <c r="I30" s="206">
        <f t="shared" si="2"/>
        <v>5.5882352941176432E-2</v>
      </c>
      <c r="J30" s="206">
        <f t="shared" si="3"/>
        <v>3.7463976945244871E-2</v>
      </c>
      <c r="K30" s="206">
        <f t="shared" si="4"/>
        <v>5.4597701149425457E-2</v>
      </c>
      <c r="L30" s="206">
        <f t="shared" si="5"/>
        <v>5.6886227544910142E-2</v>
      </c>
    </row>
    <row r="31" spans="1:12">
      <c r="A31" s="208">
        <v>26359</v>
      </c>
      <c r="B31" s="205">
        <v>35.799999999999997</v>
      </c>
      <c r="C31" s="205">
        <v>36.1</v>
      </c>
      <c r="D31" s="205">
        <v>36.5</v>
      </c>
      <c r="E31" s="205">
        <v>36.799999999999997</v>
      </c>
      <c r="F31" s="205">
        <v>35.4</v>
      </c>
      <c r="G31" s="208">
        <v>26359</v>
      </c>
      <c r="H31" s="206">
        <f t="shared" si="1"/>
        <v>5.2941176470588151E-2</v>
      </c>
      <c r="I31" s="206">
        <f t="shared" si="2"/>
        <v>5.5555555555555511E-2</v>
      </c>
      <c r="J31" s="206">
        <f t="shared" si="3"/>
        <v>4.8850574712643764E-2</v>
      </c>
      <c r="K31" s="206">
        <f t="shared" si="4"/>
        <v>5.1428571428571344E-2</v>
      </c>
      <c r="L31" s="206">
        <f t="shared" si="5"/>
        <v>5.6716417910447715E-2</v>
      </c>
    </row>
    <row r="32" spans="1:12">
      <c r="A32" s="208">
        <v>26390</v>
      </c>
      <c r="B32" s="205">
        <v>36.299999999999997</v>
      </c>
      <c r="C32" s="205">
        <v>36.4</v>
      </c>
      <c r="D32" s="205">
        <v>36.799999999999997</v>
      </c>
      <c r="E32" s="205">
        <v>37.1</v>
      </c>
      <c r="F32" s="205">
        <v>35.9</v>
      </c>
      <c r="G32" s="208">
        <v>26390</v>
      </c>
      <c r="H32" s="206">
        <f t="shared" si="1"/>
        <v>5.2173913043478182E-2</v>
      </c>
      <c r="I32" s="206">
        <f t="shared" si="2"/>
        <v>5.2023121387283155E-2</v>
      </c>
      <c r="J32" s="206">
        <f t="shared" si="3"/>
        <v>4.5454545454545289E-2</v>
      </c>
      <c r="K32" s="206">
        <f t="shared" si="4"/>
        <v>4.8022598870056582E-2</v>
      </c>
      <c r="L32" s="206">
        <f t="shared" si="5"/>
        <v>5.2785923753665601E-2</v>
      </c>
    </row>
    <row r="33" spans="1:12">
      <c r="A33" s="208">
        <v>26420</v>
      </c>
      <c r="B33" s="205">
        <v>36.299999999999997</v>
      </c>
      <c r="C33" s="205">
        <v>36.5</v>
      </c>
      <c r="D33" s="205">
        <v>36.9</v>
      </c>
      <c r="E33" s="205">
        <v>37.200000000000003</v>
      </c>
      <c r="F33" s="205">
        <v>36.1</v>
      </c>
      <c r="G33" s="208">
        <v>26420</v>
      </c>
      <c r="H33" s="206">
        <f t="shared" si="1"/>
        <v>4.9132947976878484E-2</v>
      </c>
      <c r="I33" s="206">
        <f t="shared" si="2"/>
        <v>4.8850574712643764E-2</v>
      </c>
      <c r="J33" s="206">
        <f t="shared" si="3"/>
        <v>4.8295454545454419E-2</v>
      </c>
      <c r="K33" s="206">
        <f t="shared" si="4"/>
        <v>4.4943820224719142E-2</v>
      </c>
      <c r="L33" s="206">
        <f t="shared" si="5"/>
        <v>4.9418604651162878E-2</v>
      </c>
    </row>
    <row r="34" spans="1:12">
      <c r="A34" s="208">
        <v>26451</v>
      </c>
      <c r="B34" s="205">
        <v>36.4</v>
      </c>
      <c r="C34" s="205">
        <v>36.799999999999997</v>
      </c>
      <c r="D34" s="205">
        <v>36.9</v>
      </c>
      <c r="E34" s="205">
        <v>37.5</v>
      </c>
      <c r="F34" s="205">
        <v>36.299999999999997</v>
      </c>
      <c r="G34" s="208">
        <v>26451</v>
      </c>
      <c r="H34" s="206">
        <f t="shared" si="1"/>
        <v>4.5977011494252921E-2</v>
      </c>
      <c r="I34" s="206">
        <f t="shared" si="2"/>
        <v>4.8433048433048312E-2</v>
      </c>
      <c r="J34" s="206">
        <f t="shared" si="3"/>
        <v>4.2372881355932208E-2</v>
      </c>
      <c r="K34" s="206">
        <f t="shared" si="4"/>
        <v>4.7486033519553154E-2</v>
      </c>
      <c r="L34" s="206">
        <f t="shared" si="5"/>
        <v>4.9132947976878484E-2</v>
      </c>
    </row>
    <row r="35" spans="1:12">
      <c r="A35" s="208">
        <v>26481</v>
      </c>
      <c r="B35" s="205">
        <v>36.4</v>
      </c>
      <c r="C35" s="205">
        <v>36.9</v>
      </c>
      <c r="D35" s="205">
        <v>36.9</v>
      </c>
      <c r="E35" s="205">
        <v>37.5</v>
      </c>
      <c r="F35" s="205">
        <v>36.6</v>
      </c>
      <c r="G35" s="208">
        <v>26481</v>
      </c>
      <c r="H35" s="206">
        <f t="shared" si="1"/>
        <v>4.8991354466858664E-2</v>
      </c>
      <c r="I35" s="206">
        <f t="shared" si="2"/>
        <v>5.1282051282051197E-2</v>
      </c>
      <c r="J35" s="206">
        <f t="shared" si="3"/>
        <v>4.5325779036827239E-2</v>
      </c>
      <c r="K35" s="206">
        <f t="shared" si="4"/>
        <v>4.7486033519553154E-2</v>
      </c>
      <c r="L35" s="206">
        <f t="shared" si="5"/>
        <v>5.7803468208092484E-2</v>
      </c>
    </row>
    <row r="36" spans="1:12">
      <c r="A36" s="208">
        <v>26512</v>
      </c>
      <c r="B36" s="205">
        <v>36.700000000000003</v>
      </c>
      <c r="C36" s="205">
        <v>36.9</v>
      </c>
      <c r="D36" s="205">
        <v>37.299999999999997</v>
      </c>
      <c r="E36" s="205">
        <v>37.5</v>
      </c>
      <c r="F36" s="205">
        <v>36.4</v>
      </c>
      <c r="G36" s="208">
        <v>26512</v>
      </c>
      <c r="H36" s="206">
        <f t="shared" si="1"/>
        <v>5.7636887608069162E-2</v>
      </c>
      <c r="I36" s="206">
        <f t="shared" si="2"/>
        <v>5.1282051282051197E-2</v>
      </c>
      <c r="J36" s="206">
        <f t="shared" si="3"/>
        <v>5.6657223796034002E-2</v>
      </c>
      <c r="K36" s="206">
        <f t="shared" si="4"/>
        <v>4.4568245125348231E-2</v>
      </c>
      <c r="L36" s="206">
        <f t="shared" si="5"/>
        <v>5.8139534883720929E-2</v>
      </c>
    </row>
    <row r="37" spans="1:12">
      <c r="A37" s="208">
        <v>26543</v>
      </c>
      <c r="B37" s="205">
        <v>36.9</v>
      </c>
      <c r="C37" s="205">
        <v>37.1</v>
      </c>
      <c r="D37" s="205">
        <v>37.4</v>
      </c>
      <c r="E37" s="205">
        <v>37.700000000000003</v>
      </c>
      <c r="F37" s="205">
        <v>36.700000000000003</v>
      </c>
      <c r="G37" s="208">
        <v>26543</v>
      </c>
      <c r="H37" s="206">
        <f t="shared" si="1"/>
        <v>3.943661971830982E-2</v>
      </c>
      <c r="I37" s="206">
        <f t="shared" si="2"/>
        <v>4.8022598870056582E-2</v>
      </c>
      <c r="J37" s="206">
        <f t="shared" si="3"/>
        <v>3.3149171270718113E-2</v>
      </c>
      <c r="K37" s="206">
        <f t="shared" si="4"/>
        <v>4.1436464088397788E-2</v>
      </c>
      <c r="L37" s="206">
        <f t="shared" si="5"/>
        <v>5.4597701149425457E-2</v>
      </c>
    </row>
    <row r="38" spans="1:12">
      <c r="A38" s="208">
        <v>26573</v>
      </c>
      <c r="B38" s="205">
        <v>37.1</v>
      </c>
      <c r="C38" s="205">
        <v>37.5</v>
      </c>
      <c r="D38" s="205">
        <v>37.799999999999997</v>
      </c>
      <c r="E38" s="205">
        <v>38.1</v>
      </c>
      <c r="F38" s="205">
        <v>37</v>
      </c>
      <c r="G38" s="208">
        <v>26573</v>
      </c>
      <c r="H38" s="206">
        <f t="shared" si="1"/>
        <v>4.2134831460674156E-2</v>
      </c>
      <c r="I38" s="206">
        <f t="shared" si="2"/>
        <v>5.6338028169014086E-2</v>
      </c>
      <c r="J38" s="206">
        <f t="shared" si="3"/>
        <v>4.1322314049586778E-2</v>
      </c>
      <c r="K38" s="206">
        <f t="shared" si="4"/>
        <v>4.9586776859504252E-2</v>
      </c>
      <c r="L38" s="206">
        <f t="shared" si="5"/>
        <v>6.0171919770773685E-2</v>
      </c>
    </row>
    <row r="39" spans="1:12">
      <c r="A39" s="208">
        <v>26604</v>
      </c>
      <c r="B39" s="205">
        <v>37.1</v>
      </c>
      <c r="C39" s="205">
        <v>37.700000000000003</v>
      </c>
      <c r="D39" s="205">
        <v>37.6</v>
      </c>
      <c r="E39" s="205">
        <v>38.299999999999997</v>
      </c>
      <c r="F39" s="205">
        <v>37.1</v>
      </c>
      <c r="G39" s="208">
        <v>26604</v>
      </c>
      <c r="H39" s="206">
        <f t="shared" si="1"/>
        <v>5.0991501416430718E-2</v>
      </c>
      <c r="I39" s="206">
        <f t="shared" si="2"/>
        <v>5.898876404494386E-2</v>
      </c>
      <c r="J39" s="206">
        <f t="shared" si="3"/>
        <v>4.7353760445682534E-2</v>
      </c>
      <c r="K39" s="206">
        <f t="shared" si="4"/>
        <v>5.2197802197802158E-2</v>
      </c>
      <c r="L39" s="206">
        <f t="shared" si="5"/>
        <v>6.0000000000000039E-2</v>
      </c>
    </row>
    <row r="40" spans="1:12">
      <c r="A40" s="208">
        <v>26634</v>
      </c>
      <c r="B40" s="205">
        <v>37.299999999999997</v>
      </c>
      <c r="C40" s="205">
        <v>37.9</v>
      </c>
      <c r="D40" s="205">
        <v>37.799999999999997</v>
      </c>
      <c r="E40" s="205">
        <v>38.6</v>
      </c>
      <c r="F40" s="205">
        <v>37.299999999999997</v>
      </c>
      <c r="G40" s="208">
        <v>26634</v>
      </c>
      <c r="H40" s="206">
        <f t="shared" si="1"/>
        <v>5.6657223796034002E-2</v>
      </c>
      <c r="I40" s="206">
        <f t="shared" si="2"/>
        <v>6.1624649859943856E-2</v>
      </c>
      <c r="J40" s="206">
        <f t="shared" si="3"/>
        <v>5.2924791086350939E-2</v>
      </c>
      <c r="K40" s="206">
        <f t="shared" si="4"/>
        <v>5.7534246575342507E-2</v>
      </c>
      <c r="L40" s="206">
        <f t="shared" si="5"/>
        <v>6.2678062678062557E-2</v>
      </c>
    </row>
    <row r="41" spans="1:12">
      <c r="A41" s="208">
        <v>26665</v>
      </c>
      <c r="B41" s="205">
        <v>37.700000000000003</v>
      </c>
      <c r="C41" s="205">
        <v>38.1</v>
      </c>
      <c r="D41" s="205">
        <v>38.200000000000003</v>
      </c>
      <c r="E41" s="205">
        <v>38.700000000000003</v>
      </c>
      <c r="F41" s="205">
        <v>37.6</v>
      </c>
      <c r="G41" s="208">
        <v>26665</v>
      </c>
      <c r="H41" s="206">
        <f t="shared" si="1"/>
        <v>6.4971751412429501E-2</v>
      </c>
      <c r="I41" s="206">
        <f t="shared" si="2"/>
        <v>6.4245810055866048E-2</v>
      </c>
      <c r="J41" s="206">
        <f t="shared" si="3"/>
        <v>6.1111111111111192E-2</v>
      </c>
      <c r="K41" s="206">
        <f t="shared" si="4"/>
        <v>6.0273972602739805E-2</v>
      </c>
      <c r="L41" s="206">
        <f t="shared" si="5"/>
        <v>7.1225071225071226E-2</v>
      </c>
    </row>
    <row r="42" spans="1:12">
      <c r="A42" s="208">
        <v>26696</v>
      </c>
      <c r="B42" s="205">
        <v>38</v>
      </c>
      <c r="C42" s="205">
        <v>38.5</v>
      </c>
      <c r="D42" s="205">
        <v>38.6</v>
      </c>
      <c r="E42" s="205">
        <v>39.200000000000003</v>
      </c>
      <c r="F42" s="205">
        <v>37.700000000000003</v>
      </c>
      <c r="G42" s="208">
        <v>26696</v>
      </c>
      <c r="H42" s="206">
        <f t="shared" si="1"/>
        <v>7.0422535211267609E-2</v>
      </c>
      <c r="I42" s="206">
        <f t="shared" si="2"/>
        <v>7.2423398328690852E-2</v>
      </c>
      <c r="J42" s="206">
        <f t="shared" si="3"/>
        <v>7.2222222222222257E-2</v>
      </c>
      <c r="K42" s="206">
        <f t="shared" si="4"/>
        <v>6.811989100817438E-2</v>
      </c>
      <c r="L42" s="206">
        <f t="shared" si="5"/>
        <v>6.7988668555240966E-2</v>
      </c>
    </row>
    <row r="43" spans="1:12">
      <c r="A43" s="208">
        <v>26724</v>
      </c>
      <c r="B43" s="205">
        <v>38.9</v>
      </c>
      <c r="C43" s="205">
        <v>39.200000000000003</v>
      </c>
      <c r="D43" s="205">
        <v>39.6</v>
      </c>
      <c r="E43" s="205">
        <v>39.9</v>
      </c>
      <c r="F43" s="205">
        <v>38.200000000000003</v>
      </c>
      <c r="G43" s="208">
        <v>26724</v>
      </c>
      <c r="H43" s="206">
        <f t="shared" si="1"/>
        <v>8.6592178770949768E-2</v>
      </c>
      <c r="I43" s="206">
        <f t="shared" si="2"/>
        <v>8.5872576177285359E-2</v>
      </c>
      <c r="J43" s="206">
        <f t="shared" si="3"/>
        <v>8.4931506849315108E-2</v>
      </c>
      <c r="K43" s="206">
        <f t="shared" si="4"/>
        <v>8.423913043478265E-2</v>
      </c>
      <c r="L43" s="206">
        <f t="shared" si="5"/>
        <v>7.9096045197740231E-2</v>
      </c>
    </row>
    <row r="44" spans="1:12">
      <c r="A44" s="208">
        <v>26755</v>
      </c>
      <c r="B44" s="205">
        <v>39.6</v>
      </c>
      <c r="C44" s="205">
        <v>39.799999999999997</v>
      </c>
      <c r="D44" s="205">
        <v>40.299999999999997</v>
      </c>
      <c r="E44" s="205">
        <v>40.5</v>
      </c>
      <c r="F44" s="205">
        <v>39</v>
      </c>
      <c r="G44" s="208">
        <v>26755</v>
      </c>
      <c r="H44" s="206">
        <f t="shared" si="1"/>
        <v>9.0909090909091037E-2</v>
      </c>
      <c r="I44" s="206">
        <f t="shared" si="2"/>
        <v>9.3406593406593366E-2</v>
      </c>
      <c r="J44" s="206">
        <f t="shared" si="3"/>
        <v>9.5108695652173919E-2</v>
      </c>
      <c r="K44" s="206">
        <f t="shared" si="4"/>
        <v>9.1644204851751981E-2</v>
      </c>
      <c r="L44" s="206">
        <f t="shared" si="5"/>
        <v>8.6350974930362159E-2</v>
      </c>
    </row>
    <row r="45" spans="1:12">
      <c r="A45" s="208">
        <v>26785</v>
      </c>
      <c r="B45" s="205">
        <v>40.299999999999997</v>
      </c>
      <c r="C45" s="205">
        <v>40.299999999999997</v>
      </c>
      <c r="D45" s="205">
        <v>41</v>
      </c>
      <c r="E45" s="205">
        <v>41.1</v>
      </c>
      <c r="F45" s="205">
        <v>39.700000000000003</v>
      </c>
      <c r="G45" s="208">
        <v>26785</v>
      </c>
      <c r="H45" s="206">
        <f t="shared" si="1"/>
        <v>0.11019283746556474</v>
      </c>
      <c r="I45" s="206">
        <f t="shared" si="2"/>
        <v>0.10410958904109581</v>
      </c>
      <c r="J45" s="206">
        <f t="shared" si="3"/>
        <v>0.11111111111111116</v>
      </c>
      <c r="K45" s="206">
        <f t="shared" si="4"/>
        <v>0.1048387096774193</v>
      </c>
      <c r="L45" s="206">
        <f t="shared" si="5"/>
        <v>9.9722991689750726E-2</v>
      </c>
    </row>
    <row r="46" spans="1:12">
      <c r="A46" s="208">
        <v>26816</v>
      </c>
      <c r="B46" s="205">
        <v>40.4</v>
      </c>
      <c r="C46" s="205">
        <v>40.799999999999997</v>
      </c>
      <c r="D46" s="205">
        <v>41.1</v>
      </c>
      <c r="E46" s="205">
        <v>41.6</v>
      </c>
      <c r="F46" s="205">
        <v>40.200000000000003</v>
      </c>
      <c r="G46" s="208">
        <v>26816</v>
      </c>
      <c r="H46" s="206">
        <f t="shared" si="1"/>
        <v>0.10989010989010989</v>
      </c>
      <c r="I46" s="206">
        <f t="shared" si="2"/>
        <v>0.10869565217391305</v>
      </c>
      <c r="J46" s="206">
        <f t="shared" si="3"/>
        <v>0.11382113821138219</v>
      </c>
      <c r="K46" s="206">
        <f t="shared" si="4"/>
        <v>0.10933333333333337</v>
      </c>
      <c r="L46" s="206">
        <f t="shared" si="5"/>
        <v>0.10743801652892579</v>
      </c>
    </row>
    <row r="47" spans="1:12">
      <c r="A47" s="208">
        <v>26846</v>
      </c>
      <c r="B47" s="205">
        <v>40.700000000000003</v>
      </c>
      <c r="C47" s="205">
        <v>41.1</v>
      </c>
      <c r="D47" s="205">
        <v>41.4</v>
      </c>
      <c r="E47" s="205">
        <v>41.8</v>
      </c>
      <c r="F47" s="205">
        <v>40.700000000000003</v>
      </c>
      <c r="G47" s="208">
        <v>26846</v>
      </c>
      <c r="H47" s="206">
        <f t="shared" si="1"/>
        <v>0.11813186813186825</v>
      </c>
      <c r="I47" s="206">
        <f t="shared" si="2"/>
        <v>0.11382113821138219</v>
      </c>
      <c r="J47" s="206">
        <f t="shared" si="3"/>
        <v>0.12195121951219513</v>
      </c>
      <c r="K47" s="206">
        <f t="shared" si="4"/>
        <v>0.1146666666666666</v>
      </c>
      <c r="L47" s="206">
        <f t="shared" si="5"/>
        <v>0.11202185792349731</v>
      </c>
    </row>
    <row r="48" spans="1:12">
      <c r="A48" s="208">
        <v>26877</v>
      </c>
      <c r="B48" s="205">
        <v>41</v>
      </c>
      <c r="C48" s="205">
        <v>41.2</v>
      </c>
      <c r="D48" s="205">
        <v>41.7</v>
      </c>
      <c r="E48" s="205">
        <v>42</v>
      </c>
      <c r="F48" s="205">
        <v>40.799999999999997</v>
      </c>
      <c r="G48" s="208">
        <v>26877</v>
      </c>
      <c r="H48" s="206">
        <f t="shared" si="1"/>
        <v>0.11716621253405986</v>
      </c>
      <c r="I48" s="206">
        <f t="shared" si="2"/>
        <v>0.11653116531165324</v>
      </c>
      <c r="J48" s="206">
        <f t="shared" si="3"/>
        <v>0.11796246648793582</v>
      </c>
      <c r="K48" s="206">
        <f t="shared" si="4"/>
        <v>0.12</v>
      </c>
      <c r="L48" s="206">
        <f t="shared" si="5"/>
        <v>0.12087912087912084</v>
      </c>
    </row>
    <row r="49" spans="1:12">
      <c r="A49" s="208">
        <v>26908</v>
      </c>
      <c r="B49" s="205">
        <v>42.2</v>
      </c>
      <c r="C49" s="205">
        <v>42.1</v>
      </c>
      <c r="D49" s="205">
        <v>43</v>
      </c>
      <c r="E49" s="205">
        <v>42.9</v>
      </c>
      <c r="F49" s="205">
        <v>41.5</v>
      </c>
      <c r="G49" s="208">
        <v>26908</v>
      </c>
      <c r="H49" s="206">
        <f t="shared" si="1"/>
        <v>0.14363143631436326</v>
      </c>
      <c r="I49" s="206">
        <f t="shared" si="2"/>
        <v>0.13477088948787061</v>
      </c>
      <c r="J49" s="206">
        <f t="shared" si="3"/>
        <v>0.14973262032085566</v>
      </c>
      <c r="K49" s="206">
        <f t="shared" si="4"/>
        <v>0.13793103448275851</v>
      </c>
      <c r="L49" s="206">
        <f t="shared" si="5"/>
        <v>0.13079019073569473</v>
      </c>
    </row>
    <row r="50" spans="1:12">
      <c r="A50" s="208">
        <v>26938</v>
      </c>
      <c r="B50" s="205">
        <v>42.4</v>
      </c>
      <c r="C50" s="205">
        <v>42.6</v>
      </c>
      <c r="D50" s="205">
        <v>43.1</v>
      </c>
      <c r="E50" s="205">
        <v>43.4</v>
      </c>
      <c r="F50" s="205">
        <v>41.9</v>
      </c>
      <c r="G50" s="208">
        <v>26938</v>
      </c>
      <c r="H50" s="206">
        <f t="shared" si="1"/>
        <v>0.14285714285714277</v>
      </c>
      <c r="I50" s="206">
        <f t="shared" si="2"/>
        <v>0.13600000000000004</v>
      </c>
      <c r="J50" s="206">
        <f t="shared" si="3"/>
        <v>0.14021164021164034</v>
      </c>
      <c r="K50" s="206">
        <f t="shared" si="4"/>
        <v>0.13910761154855636</v>
      </c>
      <c r="L50" s="206">
        <f t="shared" si="5"/>
        <v>0.13243243243243238</v>
      </c>
    </row>
    <row r="51" spans="1:12">
      <c r="A51" s="208">
        <v>26969</v>
      </c>
      <c r="B51" s="205">
        <v>42.7</v>
      </c>
      <c r="C51" s="205">
        <v>43.2</v>
      </c>
      <c r="D51" s="205">
        <v>43.5</v>
      </c>
      <c r="E51" s="205">
        <v>44.2</v>
      </c>
      <c r="F51" s="205">
        <v>42.4</v>
      </c>
      <c r="G51" s="208">
        <v>26969</v>
      </c>
      <c r="H51" s="206">
        <f t="shared" si="1"/>
        <v>0.15094339622641512</v>
      </c>
      <c r="I51" s="206">
        <f t="shared" si="2"/>
        <v>0.14588859416445621</v>
      </c>
      <c r="J51" s="206">
        <f t="shared" si="3"/>
        <v>0.15691489361702124</v>
      </c>
      <c r="K51" s="206">
        <f t="shared" si="4"/>
        <v>0.1540469973890341</v>
      </c>
      <c r="L51" s="206">
        <f t="shared" si="5"/>
        <v>0.14285714285714277</v>
      </c>
    </row>
    <row r="52" spans="1:12">
      <c r="A52" s="208">
        <v>26999</v>
      </c>
      <c r="B52" s="205">
        <v>44.1</v>
      </c>
      <c r="C52" s="205">
        <v>44.6</v>
      </c>
      <c r="D52" s="205">
        <v>45.1</v>
      </c>
      <c r="E52" s="205">
        <v>45.7</v>
      </c>
      <c r="F52" s="205">
        <v>43.3</v>
      </c>
      <c r="G52" s="208">
        <v>26999</v>
      </c>
      <c r="H52" s="206">
        <f t="shared" si="1"/>
        <v>0.18230563002680977</v>
      </c>
      <c r="I52" s="206">
        <f t="shared" si="2"/>
        <v>0.17678100263852251</v>
      </c>
      <c r="J52" s="206">
        <f t="shared" si="3"/>
        <v>0.19312169312169325</v>
      </c>
      <c r="K52" s="206">
        <f t="shared" si="4"/>
        <v>0.18393782383419693</v>
      </c>
      <c r="L52" s="206">
        <f t="shared" si="5"/>
        <v>0.16085790884718501</v>
      </c>
    </row>
    <row r="53" spans="1:12">
      <c r="A53" s="208">
        <v>27030</v>
      </c>
      <c r="B53" s="205">
        <v>46</v>
      </c>
      <c r="C53" s="205">
        <v>46.1</v>
      </c>
      <c r="D53" s="205">
        <v>47.1</v>
      </c>
      <c r="E53" s="205">
        <v>47.3</v>
      </c>
      <c r="F53" s="205">
        <v>44.3</v>
      </c>
      <c r="G53" s="208">
        <v>27030</v>
      </c>
      <c r="H53" s="206">
        <f t="shared" si="1"/>
        <v>0.22015915119363386</v>
      </c>
      <c r="I53" s="206">
        <f t="shared" si="2"/>
        <v>0.20997375328083989</v>
      </c>
      <c r="J53" s="206">
        <f t="shared" si="3"/>
        <v>0.23298429319371722</v>
      </c>
      <c r="K53" s="206">
        <f t="shared" si="4"/>
        <v>0.22222222222222207</v>
      </c>
      <c r="L53" s="206">
        <f t="shared" si="5"/>
        <v>0.17819148936170201</v>
      </c>
    </row>
    <row r="54" spans="1:12">
      <c r="A54" s="208">
        <v>27061</v>
      </c>
      <c r="B54" s="205">
        <v>47.5</v>
      </c>
      <c r="C54" s="205">
        <v>47.3</v>
      </c>
      <c r="D54" s="205">
        <v>48.6</v>
      </c>
      <c r="E54" s="205">
        <v>48.7</v>
      </c>
      <c r="F54" s="205">
        <v>45.4</v>
      </c>
      <c r="G54" s="208">
        <v>27061</v>
      </c>
      <c r="H54" s="206">
        <f t="shared" si="1"/>
        <v>0.25</v>
      </c>
      <c r="I54" s="206">
        <f t="shared" si="2"/>
        <v>0.22857142857142851</v>
      </c>
      <c r="J54" s="206">
        <f t="shared" si="3"/>
        <v>0.25906735751295334</v>
      </c>
      <c r="K54" s="206">
        <f t="shared" si="4"/>
        <v>0.2423469387755102</v>
      </c>
      <c r="L54" s="206">
        <f t="shared" si="5"/>
        <v>0.20424403183023859</v>
      </c>
    </row>
    <row r="55" spans="1:12">
      <c r="A55" s="208">
        <v>27089</v>
      </c>
      <c r="B55" s="205">
        <v>47.7</v>
      </c>
      <c r="C55" s="205">
        <v>47.7</v>
      </c>
      <c r="D55" s="205">
        <v>49</v>
      </c>
      <c r="E55" s="205">
        <v>49</v>
      </c>
      <c r="F55" s="205">
        <v>45.8</v>
      </c>
      <c r="G55" s="208">
        <v>27089</v>
      </c>
      <c r="H55" s="206">
        <f t="shared" si="1"/>
        <v>0.22622107969151684</v>
      </c>
      <c r="I55" s="206">
        <f t="shared" si="2"/>
        <v>0.21683673469387754</v>
      </c>
      <c r="J55" s="206">
        <f t="shared" si="3"/>
        <v>0.23737373737373732</v>
      </c>
      <c r="K55" s="206">
        <f t="shared" si="4"/>
        <v>0.22807017543859653</v>
      </c>
      <c r="L55" s="206">
        <f t="shared" si="5"/>
        <v>0.19895287958115168</v>
      </c>
    </row>
    <row r="56" spans="1:12">
      <c r="A56" s="208">
        <v>27120</v>
      </c>
      <c r="B56" s="205">
        <v>49</v>
      </c>
      <c r="C56" s="205">
        <v>48.5</v>
      </c>
      <c r="D56" s="205">
        <v>50.4</v>
      </c>
      <c r="E56" s="205">
        <v>50</v>
      </c>
      <c r="F56" s="205">
        <v>46.7</v>
      </c>
      <c r="G56" s="208">
        <v>27120</v>
      </c>
      <c r="H56" s="206">
        <f t="shared" si="1"/>
        <v>0.23737373737373732</v>
      </c>
      <c r="I56" s="206">
        <f t="shared" si="2"/>
        <v>0.21859296482412069</v>
      </c>
      <c r="J56" s="206">
        <f t="shared" si="3"/>
        <v>0.25062034739454098</v>
      </c>
      <c r="K56" s="206">
        <f t="shared" si="4"/>
        <v>0.23456790123456789</v>
      </c>
      <c r="L56" s="206">
        <f t="shared" si="5"/>
        <v>0.19743589743589751</v>
      </c>
    </row>
    <row r="57" spans="1:12">
      <c r="A57" s="208">
        <v>27150</v>
      </c>
      <c r="B57" s="205">
        <v>49.2</v>
      </c>
      <c r="C57" s="205">
        <v>49.3</v>
      </c>
      <c r="D57" s="205">
        <v>50.5</v>
      </c>
      <c r="E57" s="205">
        <v>50.8</v>
      </c>
      <c r="F57" s="205">
        <v>47.5</v>
      </c>
      <c r="G57" s="208">
        <v>27150</v>
      </c>
      <c r="H57" s="206">
        <f t="shared" si="1"/>
        <v>0.22084367245657585</v>
      </c>
      <c r="I57" s="206">
        <f t="shared" si="2"/>
        <v>0.22332506203473948</v>
      </c>
      <c r="J57" s="206">
        <f t="shared" si="3"/>
        <v>0.23170731707317074</v>
      </c>
      <c r="K57" s="206">
        <f t="shared" si="4"/>
        <v>0.2360097323600972</v>
      </c>
      <c r="L57" s="206">
        <f t="shared" si="5"/>
        <v>0.1964735516372795</v>
      </c>
    </row>
    <row r="58" spans="1:12">
      <c r="A58" s="208">
        <v>27181</v>
      </c>
      <c r="B58" s="205">
        <v>49.4</v>
      </c>
      <c r="C58" s="205">
        <v>49.9</v>
      </c>
      <c r="D58" s="205">
        <v>50.8</v>
      </c>
      <c r="E58" s="205">
        <v>51.4</v>
      </c>
      <c r="F58" s="205">
        <v>47.9</v>
      </c>
      <c r="G58" s="208">
        <v>27181</v>
      </c>
      <c r="H58" s="206">
        <f t="shared" si="1"/>
        <v>0.22277227722772278</v>
      </c>
      <c r="I58" s="206">
        <f t="shared" si="2"/>
        <v>0.22303921568627455</v>
      </c>
      <c r="J58" s="206">
        <f t="shared" si="3"/>
        <v>0.2360097323600972</v>
      </c>
      <c r="K58" s="206">
        <f t="shared" si="4"/>
        <v>0.23557692307692299</v>
      </c>
      <c r="L58" s="206">
        <f t="shared" si="5"/>
        <v>0.19154228855721381</v>
      </c>
    </row>
    <row r="59" spans="1:12">
      <c r="A59" s="208">
        <v>27211</v>
      </c>
      <c r="B59" s="205">
        <v>50.4</v>
      </c>
      <c r="C59" s="205">
        <v>50.5</v>
      </c>
      <c r="D59" s="205">
        <v>51.8</v>
      </c>
      <c r="E59" s="205">
        <v>52.1</v>
      </c>
      <c r="F59" s="205">
        <v>48.8</v>
      </c>
      <c r="G59" s="208">
        <v>27211</v>
      </c>
      <c r="H59" s="206">
        <f t="shared" si="1"/>
        <v>0.23832923832923822</v>
      </c>
      <c r="I59" s="206">
        <f t="shared" si="2"/>
        <v>0.22871046228710459</v>
      </c>
      <c r="J59" s="206">
        <f t="shared" si="3"/>
        <v>0.25120772946859898</v>
      </c>
      <c r="K59" s="206">
        <f t="shared" si="4"/>
        <v>0.24641148325358864</v>
      </c>
      <c r="L59" s="206">
        <f t="shared" si="5"/>
        <v>0.19901719901719886</v>
      </c>
    </row>
    <row r="60" spans="1:12">
      <c r="A60" s="208">
        <v>27242</v>
      </c>
      <c r="B60" s="205">
        <v>50.9</v>
      </c>
      <c r="C60" s="205">
        <v>50.7</v>
      </c>
      <c r="D60" s="205">
        <v>52.3</v>
      </c>
      <c r="E60" s="205">
        <v>52.3</v>
      </c>
      <c r="F60" s="205">
        <v>48.7</v>
      </c>
      <c r="G60" s="208">
        <v>27242</v>
      </c>
      <c r="H60" s="206">
        <f t="shared" si="1"/>
        <v>0.24146341463414631</v>
      </c>
      <c r="I60" s="206">
        <f t="shared" si="2"/>
        <v>0.23058252427184464</v>
      </c>
      <c r="J60" s="206">
        <f t="shared" si="3"/>
        <v>0.25419664268585118</v>
      </c>
      <c r="K60" s="206">
        <f t="shared" si="4"/>
        <v>0.24523809523809517</v>
      </c>
      <c r="L60" s="206">
        <f t="shared" si="5"/>
        <v>0.1936274509803923</v>
      </c>
    </row>
    <row r="61" spans="1:12">
      <c r="A61" s="208">
        <v>27273</v>
      </c>
      <c r="B61" s="205">
        <v>51.6</v>
      </c>
      <c r="C61" s="205">
        <v>51.4</v>
      </c>
      <c r="D61" s="205">
        <v>53.1</v>
      </c>
      <c r="E61" s="205">
        <v>53</v>
      </c>
      <c r="F61" s="205">
        <v>49.2</v>
      </c>
      <c r="G61" s="208">
        <v>27273</v>
      </c>
      <c r="H61" s="206">
        <f t="shared" si="1"/>
        <v>0.22274881516587672</v>
      </c>
      <c r="I61" s="206">
        <f t="shared" si="2"/>
        <v>0.22090261282660326</v>
      </c>
      <c r="J61" s="206">
        <f t="shared" si="3"/>
        <v>0.2348837209302326</v>
      </c>
      <c r="K61" s="206">
        <f t="shared" si="4"/>
        <v>0.23543123543123548</v>
      </c>
      <c r="L61" s="206">
        <f t="shared" si="5"/>
        <v>0.18554216867469886</v>
      </c>
    </row>
    <row r="62" spans="1:12">
      <c r="A62" s="208">
        <v>27303</v>
      </c>
      <c r="B62" s="205">
        <v>52.8</v>
      </c>
      <c r="C62" s="205">
        <v>53</v>
      </c>
      <c r="D62" s="205">
        <v>54.4</v>
      </c>
      <c r="E62" s="205">
        <v>54.8</v>
      </c>
      <c r="F62" s="205">
        <v>50.3</v>
      </c>
      <c r="G62" s="208">
        <v>27303</v>
      </c>
      <c r="H62" s="206">
        <f t="shared" si="1"/>
        <v>0.2452830188679245</v>
      </c>
      <c r="I62" s="206">
        <f t="shared" si="2"/>
        <v>0.244131455399061</v>
      </c>
      <c r="J62" s="206">
        <f t="shared" si="3"/>
        <v>0.26218097447795818</v>
      </c>
      <c r="K62" s="206">
        <f t="shared" si="4"/>
        <v>0.26267281105990781</v>
      </c>
      <c r="L62" s="206">
        <f t="shared" si="5"/>
        <v>0.20047732696897372</v>
      </c>
    </row>
    <row r="63" spans="1:12">
      <c r="A63" s="208">
        <v>27334</v>
      </c>
      <c r="B63" s="205">
        <v>53.2</v>
      </c>
      <c r="C63" s="205">
        <v>53.7</v>
      </c>
      <c r="D63" s="205">
        <v>54.7</v>
      </c>
      <c r="E63" s="205">
        <v>55.5</v>
      </c>
      <c r="F63" s="205">
        <v>50.6</v>
      </c>
      <c r="G63" s="208">
        <v>27334</v>
      </c>
      <c r="H63" s="206">
        <f t="shared" si="1"/>
        <v>0.24590163934426229</v>
      </c>
      <c r="I63" s="206">
        <f t="shared" si="2"/>
        <v>0.24305555555555555</v>
      </c>
      <c r="J63" s="206">
        <f t="shared" si="3"/>
        <v>0.25747126436781614</v>
      </c>
      <c r="K63" s="206">
        <f t="shared" si="4"/>
        <v>0.25565610859728499</v>
      </c>
      <c r="L63" s="206">
        <f t="shared" si="5"/>
        <v>0.19339622641509441</v>
      </c>
    </row>
    <row r="64" spans="1:12">
      <c r="A64" s="208">
        <v>27364</v>
      </c>
      <c r="B64" s="205">
        <v>53.4</v>
      </c>
      <c r="C64" s="205">
        <v>54</v>
      </c>
      <c r="D64" s="205">
        <v>54.9</v>
      </c>
      <c r="E64" s="205">
        <v>55.7</v>
      </c>
      <c r="F64" s="205">
        <v>50.8</v>
      </c>
      <c r="G64" s="208">
        <v>27364</v>
      </c>
      <c r="H64" s="206">
        <f t="shared" si="1"/>
        <v>0.21088435374149653</v>
      </c>
      <c r="I64" s="206">
        <f t="shared" si="2"/>
        <v>0.21076233183856499</v>
      </c>
      <c r="J64" s="206">
        <f t="shared" si="3"/>
        <v>0.21729490022172943</v>
      </c>
      <c r="K64" s="206">
        <f t="shared" si="4"/>
        <v>0.21881838074398249</v>
      </c>
      <c r="L64" s="206">
        <f t="shared" si="5"/>
        <v>0.17321016166281755</v>
      </c>
    </row>
    <row r="65" spans="1:12">
      <c r="A65" s="208">
        <v>27395</v>
      </c>
      <c r="B65" s="205">
        <v>54</v>
      </c>
      <c r="C65" s="205">
        <v>54.3</v>
      </c>
      <c r="D65" s="205">
        <v>55.5</v>
      </c>
      <c r="E65" s="205">
        <v>56</v>
      </c>
      <c r="F65" s="205">
        <v>51.2</v>
      </c>
      <c r="G65" s="208">
        <v>27395</v>
      </c>
      <c r="H65" s="206">
        <f t="shared" si="1"/>
        <v>0.17391304347826086</v>
      </c>
      <c r="I65" s="206">
        <f t="shared" si="2"/>
        <v>0.17787418655097603</v>
      </c>
      <c r="J65" s="206">
        <f t="shared" si="3"/>
        <v>0.17834394904458595</v>
      </c>
      <c r="K65" s="206">
        <f t="shared" si="4"/>
        <v>0.18393234672304448</v>
      </c>
      <c r="L65" s="206">
        <f t="shared" si="5"/>
        <v>0.15575620767494369</v>
      </c>
    </row>
    <row r="66" spans="1:12">
      <c r="A66" s="208">
        <v>27426</v>
      </c>
      <c r="B66" s="205">
        <v>54.1</v>
      </c>
      <c r="C66" s="205">
        <v>54.4</v>
      </c>
      <c r="D66" s="205">
        <v>55.5</v>
      </c>
      <c r="E66" s="205">
        <v>56.1</v>
      </c>
      <c r="F66" s="205">
        <v>51.2</v>
      </c>
      <c r="G66" s="208">
        <v>27426</v>
      </c>
      <c r="H66" s="206">
        <f t="shared" si="1"/>
        <v>0.13894736842105265</v>
      </c>
      <c r="I66" s="206">
        <f t="shared" si="2"/>
        <v>0.15010570824524316</v>
      </c>
      <c r="J66" s="206">
        <f t="shared" si="3"/>
        <v>0.14197530864197527</v>
      </c>
      <c r="K66" s="206">
        <f t="shared" si="4"/>
        <v>0.15195071868583157</v>
      </c>
      <c r="L66" s="206">
        <f t="shared" si="5"/>
        <v>0.12775330396475781</v>
      </c>
    </row>
    <row r="67" spans="1:12">
      <c r="A67" s="208">
        <v>27454</v>
      </c>
      <c r="B67" s="205">
        <v>54.6</v>
      </c>
      <c r="C67" s="205">
        <v>54.6</v>
      </c>
      <c r="D67" s="205">
        <v>56.2</v>
      </c>
      <c r="E67" s="205">
        <v>56.4</v>
      </c>
      <c r="F67" s="205">
        <v>51.3</v>
      </c>
      <c r="G67" s="208">
        <v>27454</v>
      </c>
      <c r="H67" s="206">
        <f t="shared" si="1"/>
        <v>0.14465408805031443</v>
      </c>
      <c r="I67" s="206">
        <f t="shared" si="2"/>
        <v>0.14465408805031443</v>
      </c>
      <c r="J67" s="206">
        <f t="shared" si="3"/>
        <v>0.14693877551020415</v>
      </c>
      <c r="K67" s="206">
        <f t="shared" si="4"/>
        <v>0.15102040816326529</v>
      </c>
      <c r="L67" s="206">
        <f t="shared" si="5"/>
        <v>0.12008733624454149</v>
      </c>
    </row>
    <row r="68" spans="1:12">
      <c r="A68" s="208">
        <v>27485</v>
      </c>
      <c r="B68" s="205">
        <v>55.5</v>
      </c>
      <c r="C68" s="205">
        <v>55.6</v>
      </c>
      <c r="D68" s="205">
        <v>57.2</v>
      </c>
      <c r="E68" s="205">
        <v>57.4</v>
      </c>
      <c r="F68" s="205">
        <v>52.8</v>
      </c>
      <c r="G68" s="208">
        <v>27485</v>
      </c>
      <c r="H68" s="206">
        <f t="shared" si="1"/>
        <v>0.1326530612244898</v>
      </c>
      <c r="I68" s="206">
        <f t="shared" si="2"/>
        <v>0.14639175257731962</v>
      </c>
      <c r="J68" s="206">
        <f t="shared" si="3"/>
        <v>0.134920634920635</v>
      </c>
      <c r="K68" s="206">
        <f t="shared" si="4"/>
        <v>0.14799999999999996</v>
      </c>
      <c r="L68" s="206">
        <f t="shared" si="5"/>
        <v>0.13062098501070651</v>
      </c>
    </row>
    <row r="69" spans="1:12">
      <c r="A69" s="208">
        <v>27515</v>
      </c>
      <c r="B69" s="205">
        <v>55.8</v>
      </c>
      <c r="C69" s="205">
        <v>55.9</v>
      </c>
      <c r="D69" s="205">
        <v>57.4</v>
      </c>
      <c r="E69" s="205">
        <v>57.6</v>
      </c>
      <c r="F69" s="205">
        <v>53.2</v>
      </c>
      <c r="G69" s="208">
        <v>27515</v>
      </c>
      <c r="H69" s="206">
        <f t="shared" si="1"/>
        <v>0.1341463414634145</v>
      </c>
      <c r="I69" s="206">
        <f t="shared" si="2"/>
        <v>0.1338742393509128</v>
      </c>
      <c r="J69" s="206">
        <f t="shared" si="3"/>
        <v>0.13663366336633662</v>
      </c>
      <c r="K69" s="206">
        <f t="shared" si="4"/>
        <v>0.13385826771653553</v>
      </c>
      <c r="L69" s="206">
        <f t="shared" si="5"/>
        <v>0.12000000000000006</v>
      </c>
    </row>
    <row r="70" spans="1:12">
      <c r="A70" s="208">
        <v>27546</v>
      </c>
      <c r="B70" s="205">
        <v>55.8</v>
      </c>
      <c r="C70" s="205">
        <v>56.2</v>
      </c>
      <c r="D70" s="205">
        <v>57.4</v>
      </c>
      <c r="E70" s="205">
        <v>57.9</v>
      </c>
      <c r="F70" s="205">
        <v>53.5</v>
      </c>
      <c r="G70" s="208">
        <v>27546</v>
      </c>
      <c r="H70" s="206">
        <f t="shared" si="1"/>
        <v>0.12955465587044532</v>
      </c>
      <c r="I70" s="206">
        <f t="shared" si="2"/>
        <v>0.12625250501002014</v>
      </c>
      <c r="J70" s="206">
        <f t="shared" si="3"/>
        <v>0.12992125984251973</v>
      </c>
      <c r="K70" s="206">
        <f t="shared" si="4"/>
        <v>0.12645914396887159</v>
      </c>
      <c r="L70" s="206">
        <f t="shared" si="5"/>
        <v>0.11691022964509398</v>
      </c>
    </row>
    <row r="71" spans="1:12">
      <c r="A71" s="208">
        <v>27576</v>
      </c>
      <c r="B71" s="205">
        <v>56</v>
      </c>
      <c r="C71" s="205">
        <v>56.5</v>
      </c>
      <c r="D71" s="205">
        <v>57.4</v>
      </c>
      <c r="E71" s="205">
        <v>58.2</v>
      </c>
      <c r="F71" s="205">
        <v>53.6</v>
      </c>
      <c r="G71" s="208">
        <v>27576</v>
      </c>
      <c r="H71" s="206">
        <f t="shared" si="1"/>
        <v>0.11111111111111115</v>
      </c>
      <c r="I71" s="206">
        <f t="shared" si="2"/>
        <v>0.11881188118811881</v>
      </c>
      <c r="J71" s="206">
        <f t="shared" si="3"/>
        <v>0.10810810810810814</v>
      </c>
      <c r="K71" s="206">
        <f t="shared" si="4"/>
        <v>0.11708253358925147</v>
      </c>
      <c r="L71" s="206">
        <f t="shared" si="5"/>
        <v>9.8360655737705013E-2</v>
      </c>
    </row>
    <row r="72" spans="1:12">
      <c r="A72" s="208">
        <v>27607</v>
      </c>
      <c r="B72" s="205">
        <v>55.8</v>
      </c>
      <c r="C72" s="205">
        <v>56.2</v>
      </c>
      <c r="D72" s="205">
        <v>57.4</v>
      </c>
      <c r="E72" s="205">
        <v>57.9</v>
      </c>
      <c r="F72" s="205">
        <v>53.3</v>
      </c>
      <c r="G72" s="208">
        <v>27607</v>
      </c>
      <c r="H72" s="206">
        <f t="shared" si="1"/>
        <v>9.6267190569744573E-2</v>
      </c>
      <c r="I72" s="206">
        <f t="shared" si="2"/>
        <v>0.10848126232741617</v>
      </c>
      <c r="J72" s="206">
        <f t="shared" si="3"/>
        <v>9.7514340344168296E-2</v>
      </c>
      <c r="K72" s="206">
        <f t="shared" si="4"/>
        <v>0.10707456978967499</v>
      </c>
      <c r="L72" s="206">
        <f t="shared" si="5"/>
        <v>9.4455852156057368E-2</v>
      </c>
    </row>
    <row r="73" spans="1:12">
      <c r="A73" s="208">
        <v>27638</v>
      </c>
      <c r="B73" s="205">
        <v>57</v>
      </c>
      <c r="C73" s="205">
        <v>57.2</v>
      </c>
      <c r="D73" s="205">
        <v>58.6</v>
      </c>
      <c r="E73" s="205">
        <v>59</v>
      </c>
      <c r="F73" s="205">
        <v>54</v>
      </c>
      <c r="G73" s="208">
        <v>27638</v>
      </c>
      <c r="H73" s="206">
        <f t="shared" si="1"/>
        <v>0.10465116279069764</v>
      </c>
      <c r="I73" s="206">
        <f t="shared" si="2"/>
        <v>0.11284046692607012</v>
      </c>
      <c r="J73" s="206">
        <f t="shared" si="3"/>
        <v>0.10357815442561205</v>
      </c>
      <c r="K73" s="206">
        <f t="shared" si="4"/>
        <v>0.11320754716981132</v>
      </c>
      <c r="L73" s="206">
        <f t="shared" si="5"/>
        <v>9.7560975609756032E-2</v>
      </c>
    </row>
    <row r="74" spans="1:12">
      <c r="A74" s="208">
        <v>27668</v>
      </c>
      <c r="B74" s="205">
        <v>57.9</v>
      </c>
      <c r="C74" s="205">
        <v>57.6</v>
      </c>
      <c r="D74" s="205">
        <v>59.5</v>
      </c>
      <c r="E74" s="205">
        <v>59.3</v>
      </c>
      <c r="F74" s="205">
        <v>54.4</v>
      </c>
      <c r="G74" s="208">
        <v>27668</v>
      </c>
      <c r="H74" s="206">
        <f t="shared" si="1"/>
        <v>9.6590909090909116E-2</v>
      </c>
      <c r="I74" s="206">
        <f t="shared" si="2"/>
        <v>8.6792452830188702E-2</v>
      </c>
      <c r="J74" s="206">
        <f t="shared" si="3"/>
        <v>9.3750000000000028E-2</v>
      </c>
      <c r="K74" s="206">
        <f t="shared" si="4"/>
        <v>8.2116788321167894E-2</v>
      </c>
      <c r="L74" s="206">
        <f t="shared" si="5"/>
        <v>8.1510934393638199E-2</v>
      </c>
    </row>
    <row r="75" spans="1:12">
      <c r="A75" s="208">
        <v>27699</v>
      </c>
      <c r="B75" s="205">
        <v>57.7</v>
      </c>
      <c r="C75" s="205">
        <v>57.8</v>
      </c>
      <c r="D75" s="205">
        <v>59.3</v>
      </c>
      <c r="E75" s="205">
        <v>59.5</v>
      </c>
      <c r="F75" s="205">
        <v>54.6</v>
      </c>
      <c r="G75" s="208">
        <v>27699</v>
      </c>
      <c r="H75" s="206">
        <f t="shared" si="1"/>
        <v>8.4586466165413529E-2</v>
      </c>
      <c r="I75" s="206">
        <f t="shared" si="2"/>
        <v>7.6350093109869538E-2</v>
      </c>
      <c r="J75" s="206">
        <f t="shared" si="3"/>
        <v>8.4095063985374668E-2</v>
      </c>
      <c r="K75" s="206">
        <f t="shared" si="4"/>
        <v>7.2072072072072071E-2</v>
      </c>
      <c r="L75" s="206">
        <f t="shared" si="5"/>
        <v>7.9051383399209488E-2</v>
      </c>
    </row>
    <row r="76" spans="1:12">
      <c r="A76" s="208">
        <v>27729</v>
      </c>
      <c r="B76" s="205">
        <v>57.7</v>
      </c>
      <c r="C76" s="205">
        <v>58</v>
      </c>
      <c r="D76" s="205">
        <v>59.3</v>
      </c>
      <c r="E76" s="205">
        <v>59.7</v>
      </c>
      <c r="F76" s="205">
        <v>54.9</v>
      </c>
      <c r="G76" s="208">
        <v>27729</v>
      </c>
      <c r="H76" s="206">
        <f t="shared" si="1"/>
        <v>8.0524344569288475E-2</v>
      </c>
      <c r="I76" s="206">
        <f t="shared" si="2"/>
        <v>7.407407407407407E-2</v>
      </c>
      <c r="J76" s="206">
        <f t="shared" si="3"/>
        <v>8.0145719489981768E-2</v>
      </c>
      <c r="K76" s="206">
        <f t="shared" si="4"/>
        <v>7.1813285457809697E-2</v>
      </c>
      <c r="L76" s="206">
        <f t="shared" si="5"/>
        <v>8.0708661417322872E-2</v>
      </c>
    </row>
    <row r="77" spans="1:12">
      <c r="A77" s="208">
        <v>27760</v>
      </c>
      <c r="B77" s="205">
        <v>58.7</v>
      </c>
      <c r="C77" s="205">
        <v>58.7</v>
      </c>
      <c r="D77" s="205">
        <v>60.4</v>
      </c>
      <c r="E77" s="205">
        <v>60.5</v>
      </c>
      <c r="F77" s="205">
        <v>55.7</v>
      </c>
      <c r="G77" s="208">
        <v>27760</v>
      </c>
      <c r="H77" s="206">
        <f t="shared" si="1"/>
        <v>8.7037037037037093E-2</v>
      </c>
      <c r="I77" s="206">
        <f t="shared" si="2"/>
        <v>8.1031307550644679E-2</v>
      </c>
      <c r="J77" s="206">
        <f t="shared" si="3"/>
        <v>8.8288288288288261E-2</v>
      </c>
      <c r="K77" s="206">
        <f t="shared" si="4"/>
        <v>8.0357142857142863E-2</v>
      </c>
      <c r="L77" s="206">
        <f t="shared" si="5"/>
        <v>8.7890625E-2</v>
      </c>
    </row>
    <row r="78" spans="1:12">
      <c r="A78" s="208">
        <v>27791</v>
      </c>
      <c r="B78" s="205">
        <v>59.2</v>
      </c>
      <c r="C78" s="205">
        <v>59</v>
      </c>
      <c r="D78" s="205">
        <v>60.8</v>
      </c>
      <c r="E78" s="205">
        <v>60.8</v>
      </c>
      <c r="F78" s="205">
        <v>55.9</v>
      </c>
      <c r="G78" s="208">
        <v>27791</v>
      </c>
      <c r="H78" s="206">
        <f t="shared" si="1"/>
        <v>9.4269870609981543E-2</v>
      </c>
      <c r="I78" s="206">
        <f t="shared" si="2"/>
        <v>8.4558823529411797E-2</v>
      </c>
      <c r="J78" s="206">
        <f t="shared" si="3"/>
        <v>9.549549549549545E-2</v>
      </c>
      <c r="K78" s="206">
        <f t="shared" si="4"/>
        <v>8.3778966131907232E-2</v>
      </c>
      <c r="L78" s="206">
        <f t="shared" si="5"/>
        <v>9.1796874999999917E-2</v>
      </c>
    </row>
    <row r="79" spans="1:12">
      <c r="A79" s="208">
        <v>27820</v>
      </c>
      <c r="B79" s="205">
        <v>59.3</v>
      </c>
      <c r="C79" s="205">
        <v>59.2</v>
      </c>
      <c r="D79" s="205">
        <v>61.1</v>
      </c>
      <c r="E79" s="205">
        <v>61</v>
      </c>
      <c r="F79" s="205">
        <v>56.2</v>
      </c>
      <c r="G79" s="208">
        <v>27820</v>
      </c>
      <c r="H79" s="206">
        <f t="shared" si="1"/>
        <v>8.6080586080585997E-2</v>
      </c>
      <c r="I79" s="206">
        <f t="shared" si="2"/>
        <v>8.4249084249084269E-2</v>
      </c>
      <c r="J79" s="206">
        <f t="shared" si="3"/>
        <v>8.7188612099644097E-2</v>
      </c>
      <c r="K79" s="206">
        <f t="shared" si="4"/>
        <v>8.1560283687943283E-2</v>
      </c>
      <c r="L79" s="206">
        <f t="shared" si="5"/>
        <v>9.5516569200779847E-2</v>
      </c>
    </row>
    <row r="80" spans="1:12">
      <c r="A80" s="208">
        <v>27851</v>
      </c>
      <c r="B80" s="205">
        <v>60.7</v>
      </c>
      <c r="C80" s="205">
        <v>60.3</v>
      </c>
      <c r="D80" s="205">
        <v>62.5</v>
      </c>
      <c r="E80" s="205">
        <v>62.2</v>
      </c>
      <c r="F80" s="205">
        <v>57.6</v>
      </c>
      <c r="G80" s="208">
        <v>27851</v>
      </c>
      <c r="H80" s="206">
        <f t="shared" si="1"/>
        <v>9.369369369369375E-2</v>
      </c>
      <c r="I80" s="206">
        <f t="shared" si="2"/>
        <v>8.4532374100719343E-2</v>
      </c>
      <c r="J80" s="206">
        <f t="shared" si="3"/>
        <v>9.2657342657342601E-2</v>
      </c>
      <c r="K80" s="206">
        <f t="shared" si="4"/>
        <v>8.3623693379791017E-2</v>
      </c>
      <c r="L80" s="206">
        <f t="shared" si="5"/>
        <v>9.0909090909090995E-2</v>
      </c>
    </row>
    <row r="81" spans="1:12">
      <c r="A81" s="208">
        <v>27881</v>
      </c>
      <c r="B81" s="205">
        <v>61</v>
      </c>
      <c r="C81" s="205">
        <v>60.8</v>
      </c>
      <c r="D81" s="205">
        <v>62.7</v>
      </c>
      <c r="E81" s="205">
        <v>62.6</v>
      </c>
      <c r="F81" s="205">
        <v>58.2</v>
      </c>
      <c r="G81" s="208">
        <v>27881</v>
      </c>
      <c r="H81" s="206">
        <f t="shared" si="1"/>
        <v>9.3189964157706154E-2</v>
      </c>
      <c r="I81" s="206">
        <f t="shared" si="2"/>
        <v>8.7656529516994611E-2</v>
      </c>
      <c r="J81" s="206">
        <f t="shared" si="3"/>
        <v>9.2334494773519238E-2</v>
      </c>
      <c r="K81" s="206">
        <f t="shared" si="4"/>
        <v>8.6805555555555552E-2</v>
      </c>
      <c r="L81" s="206">
        <f t="shared" si="5"/>
        <v>9.3984962406015032E-2</v>
      </c>
    </row>
    <row r="82" spans="1:12">
      <c r="A82" s="208">
        <v>27912</v>
      </c>
      <c r="B82" s="205">
        <v>61.1</v>
      </c>
      <c r="C82" s="205">
        <v>61.1</v>
      </c>
      <c r="D82" s="205">
        <v>62.8</v>
      </c>
      <c r="E82" s="205">
        <v>62.9</v>
      </c>
      <c r="F82" s="205">
        <v>58.7</v>
      </c>
      <c r="G82" s="208">
        <v>27912</v>
      </c>
      <c r="H82" s="206">
        <f t="shared" ref="H82:H145" si="6">(B82-B70)/B70</f>
        <v>9.4982078853046673E-2</v>
      </c>
      <c r="I82" s="206">
        <f t="shared" ref="I82:I145" si="7">(C82-C70)/C70</f>
        <v>8.7188612099644097E-2</v>
      </c>
      <c r="J82" s="206">
        <f t="shared" ref="J82:J145" si="8">(D82-D70)/D70</f>
        <v>9.4076655052264785E-2</v>
      </c>
      <c r="K82" s="206">
        <f t="shared" ref="K82:K145" si="9">(E82-E70)/E70</f>
        <v>8.6355785837651119E-2</v>
      </c>
      <c r="L82" s="206">
        <f t="shared" ref="L82:L145" si="10">(F82-F70)/F70</f>
        <v>9.7196261682243046E-2</v>
      </c>
    </row>
    <row r="83" spans="1:12">
      <c r="A83" s="208">
        <v>27942</v>
      </c>
      <c r="B83" s="205">
        <v>61.5</v>
      </c>
      <c r="C83" s="205">
        <v>61.5</v>
      </c>
      <c r="D83" s="205">
        <v>63.1</v>
      </c>
      <c r="E83" s="205">
        <v>63.3</v>
      </c>
      <c r="F83" s="205">
        <v>58.8</v>
      </c>
      <c r="G83" s="208">
        <v>27942</v>
      </c>
      <c r="H83" s="206">
        <f t="shared" si="6"/>
        <v>9.8214285714285712E-2</v>
      </c>
      <c r="I83" s="206">
        <f t="shared" si="7"/>
        <v>8.8495575221238937E-2</v>
      </c>
      <c r="J83" s="206">
        <f t="shared" si="8"/>
        <v>9.9303135888501801E-2</v>
      </c>
      <c r="K83" s="206">
        <f t="shared" si="9"/>
        <v>8.762886597938134E-2</v>
      </c>
      <c r="L83" s="206">
        <f t="shared" si="10"/>
        <v>9.7014925373134248E-2</v>
      </c>
    </row>
    <row r="84" spans="1:12">
      <c r="A84" s="208">
        <v>27973</v>
      </c>
      <c r="B84" s="205">
        <v>61.1</v>
      </c>
      <c r="C84" s="205">
        <v>61.4</v>
      </c>
      <c r="D84" s="205">
        <v>62.6</v>
      </c>
      <c r="E84" s="205">
        <v>63.2</v>
      </c>
      <c r="F84" s="205">
        <v>58.5</v>
      </c>
      <c r="G84" s="208">
        <v>27973</v>
      </c>
      <c r="H84" s="206">
        <f t="shared" si="6"/>
        <v>9.4982078853046673E-2</v>
      </c>
      <c r="I84" s="206">
        <f t="shared" si="7"/>
        <v>9.2526690391458999E-2</v>
      </c>
      <c r="J84" s="206">
        <f t="shared" si="8"/>
        <v>9.0592334494773566E-2</v>
      </c>
      <c r="K84" s="206">
        <f t="shared" si="9"/>
        <v>9.1537132987910261E-2</v>
      </c>
      <c r="L84" s="206">
        <f t="shared" si="10"/>
        <v>9.7560975609756156E-2</v>
      </c>
    </row>
    <row r="85" spans="1:12">
      <c r="A85" s="208">
        <v>28004</v>
      </c>
      <c r="B85" s="205">
        <v>62.6</v>
      </c>
      <c r="C85" s="205">
        <v>62.4</v>
      </c>
      <c r="D85" s="205">
        <v>64.3</v>
      </c>
      <c r="E85" s="205">
        <v>64.3</v>
      </c>
      <c r="F85" s="205">
        <v>59.4</v>
      </c>
      <c r="G85" s="208">
        <v>28004</v>
      </c>
      <c r="H85" s="206">
        <f t="shared" si="6"/>
        <v>9.8245614035087747E-2</v>
      </c>
      <c r="I85" s="206">
        <f t="shared" si="7"/>
        <v>9.0909090909090828E-2</v>
      </c>
      <c r="J85" s="206">
        <f t="shared" si="8"/>
        <v>9.726962457337876E-2</v>
      </c>
      <c r="K85" s="206">
        <f t="shared" si="9"/>
        <v>8.9830508474576229E-2</v>
      </c>
      <c r="L85" s="206">
        <f t="shared" si="10"/>
        <v>9.9999999999999978E-2</v>
      </c>
    </row>
    <row r="86" spans="1:12">
      <c r="A86" s="208">
        <v>28034</v>
      </c>
      <c r="B86" s="205">
        <v>63</v>
      </c>
      <c r="C86" s="205">
        <v>62.7</v>
      </c>
      <c r="D86" s="205">
        <v>64.7</v>
      </c>
      <c r="E86" s="205">
        <v>64.599999999999994</v>
      </c>
      <c r="F86" s="205">
        <v>59.9</v>
      </c>
      <c r="G86" s="208">
        <v>28034</v>
      </c>
      <c r="H86" s="206">
        <f t="shared" si="6"/>
        <v>8.8082901554404167E-2</v>
      </c>
      <c r="I86" s="206">
        <f t="shared" si="7"/>
        <v>8.8541666666666685E-2</v>
      </c>
      <c r="J86" s="206">
        <f t="shared" si="8"/>
        <v>8.7394957983193328E-2</v>
      </c>
      <c r="K86" s="206">
        <f t="shared" si="9"/>
        <v>8.9376053962900465E-2</v>
      </c>
      <c r="L86" s="206">
        <f t="shared" si="10"/>
        <v>0.10110294117647059</v>
      </c>
    </row>
    <row r="87" spans="1:12">
      <c r="A87" s="208">
        <v>28065</v>
      </c>
      <c r="B87" s="205">
        <v>63</v>
      </c>
      <c r="C87" s="205">
        <v>63.2</v>
      </c>
      <c r="D87" s="205">
        <v>64.7</v>
      </c>
      <c r="E87" s="205">
        <v>65.099999999999994</v>
      </c>
      <c r="F87" s="205">
        <v>60.4</v>
      </c>
      <c r="G87" s="208">
        <v>28065</v>
      </c>
      <c r="H87" s="206">
        <f t="shared" si="6"/>
        <v>9.1854419410745181E-2</v>
      </c>
      <c r="I87" s="206">
        <f t="shared" si="7"/>
        <v>9.3425605536332279E-2</v>
      </c>
      <c r="J87" s="206">
        <f t="shared" si="8"/>
        <v>9.1062394603710045E-2</v>
      </c>
      <c r="K87" s="206">
        <f t="shared" si="9"/>
        <v>9.4117647058823431E-2</v>
      </c>
      <c r="L87" s="206">
        <f t="shared" si="10"/>
        <v>0.10622710622710617</v>
      </c>
    </row>
    <row r="88" spans="1:12">
      <c r="A88" s="208">
        <v>28095</v>
      </c>
      <c r="B88" s="205">
        <v>63.8</v>
      </c>
      <c r="C88" s="205">
        <v>64.099999999999994</v>
      </c>
      <c r="D88" s="205">
        <v>65.400000000000006</v>
      </c>
      <c r="E88" s="205">
        <v>66.099999999999994</v>
      </c>
      <c r="F88" s="205">
        <v>61.5</v>
      </c>
      <c r="G88" s="208">
        <v>28095</v>
      </c>
      <c r="H88" s="206">
        <f t="shared" si="6"/>
        <v>0.10571923743500856</v>
      </c>
      <c r="I88" s="206">
        <f t="shared" si="7"/>
        <v>0.10517241379310335</v>
      </c>
      <c r="J88" s="206">
        <f t="shared" si="8"/>
        <v>0.10286677908937621</v>
      </c>
      <c r="K88" s="206">
        <f t="shared" si="9"/>
        <v>0.10720268006700152</v>
      </c>
      <c r="L88" s="206">
        <f t="shared" si="10"/>
        <v>0.1202185792349727</v>
      </c>
    </row>
    <row r="89" spans="1:12">
      <c r="A89" s="208">
        <v>28126</v>
      </c>
      <c r="B89" s="205">
        <v>64.3</v>
      </c>
      <c r="C89" s="205">
        <v>64.099999999999994</v>
      </c>
      <c r="D89" s="205">
        <v>66</v>
      </c>
      <c r="E89" s="205">
        <v>66</v>
      </c>
      <c r="F89" s="205">
        <v>61.5</v>
      </c>
      <c r="G89" s="208">
        <v>28126</v>
      </c>
      <c r="H89" s="206">
        <f t="shared" si="6"/>
        <v>9.5400340715502449E-2</v>
      </c>
      <c r="I89" s="206">
        <f t="shared" si="7"/>
        <v>9.1993185689948742E-2</v>
      </c>
      <c r="J89" s="206">
        <f t="shared" si="8"/>
        <v>9.27152317880795E-2</v>
      </c>
      <c r="K89" s="206">
        <f t="shared" si="9"/>
        <v>9.0909090909090912E-2</v>
      </c>
      <c r="L89" s="206">
        <f t="shared" si="10"/>
        <v>0.104129263913824</v>
      </c>
    </row>
    <row r="90" spans="1:12">
      <c r="A90" s="208">
        <v>28157</v>
      </c>
      <c r="B90" s="205">
        <v>64.599999999999994</v>
      </c>
      <c r="C90" s="205">
        <v>64.2</v>
      </c>
      <c r="D90" s="205">
        <v>66.3</v>
      </c>
      <c r="E90" s="205">
        <v>66.099999999999994</v>
      </c>
      <c r="F90" s="205">
        <v>61.4</v>
      </c>
      <c r="G90" s="208">
        <v>28157</v>
      </c>
      <c r="H90" s="206">
        <f t="shared" si="6"/>
        <v>9.1216216216216062E-2</v>
      </c>
      <c r="I90" s="206">
        <f t="shared" si="7"/>
        <v>8.8135593220339037E-2</v>
      </c>
      <c r="J90" s="206">
        <f t="shared" si="8"/>
        <v>9.0460526315789477E-2</v>
      </c>
      <c r="K90" s="206">
        <f t="shared" si="9"/>
        <v>8.7171052631578899E-2</v>
      </c>
      <c r="L90" s="206">
        <f t="shared" si="10"/>
        <v>9.838998211091235E-2</v>
      </c>
    </row>
    <row r="91" spans="1:12">
      <c r="A91" s="208">
        <v>28185</v>
      </c>
      <c r="B91" s="205">
        <v>65</v>
      </c>
      <c r="C91" s="205">
        <v>64.5</v>
      </c>
      <c r="D91" s="205">
        <v>66.7</v>
      </c>
      <c r="E91" s="205">
        <v>66.400000000000006</v>
      </c>
      <c r="F91" s="205">
        <v>61.7</v>
      </c>
      <c r="G91" s="208">
        <v>28185</v>
      </c>
      <c r="H91" s="206">
        <f t="shared" si="6"/>
        <v>9.6121416526138329E-2</v>
      </c>
      <c r="I91" s="206">
        <f t="shared" si="7"/>
        <v>8.9527027027026973E-2</v>
      </c>
      <c r="J91" s="206">
        <f t="shared" si="8"/>
        <v>9.1653027823240613E-2</v>
      </c>
      <c r="K91" s="206">
        <f t="shared" si="9"/>
        <v>8.8524590163934519E-2</v>
      </c>
      <c r="L91" s="206">
        <f t="shared" si="10"/>
        <v>9.7864768683274012E-2</v>
      </c>
    </row>
    <row r="92" spans="1:12">
      <c r="A92" s="208">
        <v>28216</v>
      </c>
      <c r="B92" s="205">
        <v>66.099999999999994</v>
      </c>
      <c r="C92" s="205">
        <v>65.5</v>
      </c>
      <c r="D92" s="205">
        <v>67.8</v>
      </c>
      <c r="E92" s="205">
        <v>67.5</v>
      </c>
      <c r="F92" s="205">
        <v>63.1</v>
      </c>
      <c r="G92" s="208">
        <v>28216</v>
      </c>
      <c r="H92" s="206">
        <f t="shared" si="6"/>
        <v>8.896210873146608E-2</v>
      </c>
      <c r="I92" s="206">
        <f t="shared" si="7"/>
        <v>8.6235489220563899E-2</v>
      </c>
      <c r="J92" s="206">
        <f t="shared" si="8"/>
        <v>8.4799999999999959E-2</v>
      </c>
      <c r="K92" s="206">
        <f t="shared" si="9"/>
        <v>8.5209003215434037E-2</v>
      </c>
      <c r="L92" s="206">
        <f t="shared" si="10"/>
        <v>9.5486111111111105E-2</v>
      </c>
    </row>
    <row r="93" spans="1:12">
      <c r="A93" s="208">
        <v>28246</v>
      </c>
      <c r="B93" s="205">
        <v>66.7</v>
      </c>
      <c r="C93" s="205">
        <v>66.2</v>
      </c>
      <c r="D93" s="205">
        <v>68.5</v>
      </c>
      <c r="E93" s="205">
        <v>68.099999999999994</v>
      </c>
      <c r="F93" s="205">
        <v>64</v>
      </c>
      <c r="G93" s="208">
        <v>28246</v>
      </c>
      <c r="H93" s="206">
        <f t="shared" si="6"/>
        <v>9.3442622950819718E-2</v>
      </c>
      <c r="I93" s="206">
        <f t="shared" si="7"/>
        <v>8.8815789473684306E-2</v>
      </c>
      <c r="J93" s="206">
        <f t="shared" si="8"/>
        <v>9.2503987240829297E-2</v>
      </c>
      <c r="K93" s="206">
        <f t="shared" si="9"/>
        <v>8.7859424920127674E-2</v>
      </c>
      <c r="L93" s="206">
        <f t="shared" si="10"/>
        <v>9.9656357388316102E-2</v>
      </c>
    </row>
    <row r="94" spans="1:12">
      <c r="A94" s="208">
        <v>28277</v>
      </c>
      <c r="B94" s="205">
        <v>66.400000000000006</v>
      </c>
      <c r="C94" s="205">
        <v>66.400000000000006</v>
      </c>
      <c r="D94" s="205">
        <v>68.099999999999994</v>
      </c>
      <c r="E94" s="205">
        <v>68.3</v>
      </c>
      <c r="F94" s="205">
        <v>64.099999999999994</v>
      </c>
      <c r="G94" s="208">
        <v>28277</v>
      </c>
      <c r="H94" s="206">
        <f t="shared" si="6"/>
        <v>8.6743044189852764E-2</v>
      </c>
      <c r="I94" s="206">
        <f t="shared" si="7"/>
        <v>8.6743044189852764E-2</v>
      </c>
      <c r="J94" s="206">
        <f t="shared" si="8"/>
        <v>8.439490445859868E-2</v>
      </c>
      <c r="K94" s="206">
        <f t="shared" si="9"/>
        <v>8.5850556438791706E-2</v>
      </c>
      <c r="L94" s="206">
        <f t="shared" si="10"/>
        <v>9.1993185689948742E-2</v>
      </c>
    </row>
    <row r="95" spans="1:12">
      <c r="A95" s="208">
        <v>28307</v>
      </c>
      <c r="B95" s="205">
        <v>66.2</v>
      </c>
      <c r="C95" s="205">
        <v>66.599999999999994</v>
      </c>
      <c r="D95" s="205">
        <v>68</v>
      </c>
      <c r="E95" s="205">
        <v>68.5</v>
      </c>
      <c r="F95" s="205">
        <v>64.2</v>
      </c>
      <c r="G95" s="208">
        <v>28307</v>
      </c>
      <c r="H95" s="206">
        <f t="shared" si="6"/>
        <v>7.6422764227642326E-2</v>
      </c>
      <c r="I95" s="206">
        <f t="shared" si="7"/>
        <v>8.292682926829259E-2</v>
      </c>
      <c r="J95" s="206">
        <f t="shared" si="8"/>
        <v>7.7654516640253538E-2</v>
      </c>
      <c r="K95" s="206">
        <f t="shared" si="9"/>
        <v>8.2148499210110637E-2</v>
      </c>
      <c r="L95" s="206">
        <f t="shared" si="10"/>
        <v>9.1836734693877653E-2</v>
      </c>
    </row>
    <row r="96" spans="1:12">
      <c r="A96" s="208">
        <v>28338</v>
      </c>
      <c r="B96" s="205">
        <v>66.3</v>
      </c>
      <c r="C96" s="205">
        <v>66.3</v>
      </c>
      <c r="D96" s="205">
        <v>68</v>
      </c>
      <c r="E96" s="205">
        <v>68.2</v>
      </c>
      <c r="F96" s="205">
        <v>63.9</v>
      </c>
      <c r="G96" s="208">
        <v>28338</v>
      </c>
      <c r="H96" s="206">
        <f t="shared" si="6"/>
        <v>8.5106382978723333E-2</v>
      </c>
      <c r="I96" s="206">
        <f t="shared" si="7"/>
        <v>7.9804560260586299E-2</v>
      </c>
      <c r="J96" s="206">
        <f t="shared" si="8"/>
        <v>8.6261980830670895E-2</v>
      </c>
      <c r="K96" s="206">
        <f t="shared" si="9"/>
        <v>7.9113924050632903E-2</v>
      </c>
      <c r="L96" s="206">
        <f t="shared" si="10"/>
        <v>9.2307692307692285E-2</v>
      </c>
    </row>
    <row r="97" spans="1:12">
      <c r="A97" s="208">
        <v>28369</v>
      </c>
      <c r="B97" s="205">
        <v>67.400000000000006</v>
      </c>
      <c r="C97" s="205">
        <v>67.099999999999994</v>
      </c>
      <c r="D97" s="205">
        <v>69.2</v>
      </c>
      <c r="E97" s="205">
        <v>69</v>
      </c>
      <c r="F97" s="205">
        <v>64.5</v>
      </c>
      <c r="G97" s="208">
        <v>28369</v>
      </c>
      <c r="H97" s="206">
        <f t="shared" si="6"/>
        <v>7.6677316293929779E-2</v>
      </c>
      <c r="I97" s="206">
        <f t="shared" si="7"/>
        <v>7.5320512820512747E-2</v>
      </c>
      <c r="J97" s="206">
        <f t="shared" si="8"/>
        <v>7.6205287713841455E-2</v>
      </c>
      <c r="K97" s="206">
        <f t="shared" si="9"/>
        <v>7.3094867807154018E-2</v>
      </c>
      <c r="L97" s="206">
        <f t="shared" si="10"/>
        <v>8.5858585858585884E-2</v>
      </c>
    </row>
    <row r="98" spans="1:12">
      <c r="A98" s="208">
        <v>28399</v>
      </c>
      <c r="B98" s="205">
        <v>67.8</v>
      </c>
      <c r="C98" s="205">
        <v>67.5</v>
      </c>
      <c r="D98" s="205">
        <v>69.5</v>
      </c>
      <c r="E98" s="205">
        <v>69.400000000000006</v>
      </c>
      <c r="F98" s="205">
        <v>64.900000000000006</v>
      </c>
      <c r="G98" s="208">
        <v>28399</v>
      </c>
      <c r="H98" s="206">
        <f t="shared" si="6"/>
        <v>7.6190476190476142E-2</v>
      </c>
      <c r="I98" s="206">
        <f t="shared" si="7"/>
        <v>7.6555023923444931E-2</v>
      </c>
      <c r="J98" s="206">
        <f t="shared" si="8"/>
        <v>7.4188562596599644E-2</v>
      </c>
      <c r="K98" s="206">
        <f t="shared" si="9"/>
        <v>7.4303405572755596E-2</v>
      </c>
      <c r="L98" s="206">
        <f t="shared" si="10"/>
        <v>8.3472454090150375E-2</v>
      </c>
    </row>
    <row r="99" spans="1:12">
      <c r="A99" s="208">
        <v>28430</v>
      </c>
      <c r="B99" s="205">
        <v>67.099999999999994</v>
      </c>
      <c r="C99" s="205">
        <v>67.599999999999994</v>
      </c>
      <c r="D99" s="205">
        <v>68.599999999999994</v>
      </c>
      <c r="E99" s="205">
        <v>69.5</v>
      </c>
      <c r="F99" s="205">
        <v>65</v>
      </c>
      <c r="G99" s="208">
        <v>28430</v>
      </c>
      <c r="H99" s="206">
        <f t="shared" si="6"/>
        <v>6.5079365079364987E-2</v>
      </c>
      <c r="I99" s="206">
        <f t="shared" si="7"/>
        <v>6.962025316455682E-2</v>
      </c>
      <c r="J99" s="206">
        <f t="shared" si="8"/>
        <v>6.0278207109737116E-2</v>
      </c>
      <c r="K99" s="206">
        <f t="shared" si="9"/>
        <v>6.7588325652841869E-2</v>
      </c>
      <c r="L99" s="206">
        <f t="shared" si="10"/>
        <v>7.6158940397351022E-2</v>
      </c>
    </row>
    <row r="100" spans="1:12">
      <c r="A100" s="208">
        <v>28460</v>
      </c>
      <c r="B100" s="205">
        <v>66.900000000000006</v>
      </c>
      <c r="C100" s="205">
        <v>67.8</v>
      </c>
      <c r="D100" s="205">
        <v>68.599999999999994</v>
      </c>
      <c r="E100" s="205">
        <v>69.599999999999994</v>
      </c>
      <c r="F100" s="205">
        <v>65.099999999999994</v>
      </c>
      <c r="G100" s="208">
        <v>28460</v>
      </c>
      <c r="H100" s="206">
        <f t="shared" si="6"/>
        <v>4.8589341692790104E-2</v>
      </c>
      <c r="I100" s="206">
        <f t="shared" si="7"/>
        <v>5.7722308892355745E-2</v>
      </c>
      <c r="J100" s="206">
        <f t="shared" si="8"/>
        <v>4.8929663608562511E-2</v>
      </c>
      <c r="K100" s="206">
        <f t="shared" si="9"/>
        <v>5.2950075642965208E-2</v>
      </c>
      <c r="L100" s="206">
        <f t="shared" si="10"/>
        <v>5.8536585365853565E-2</v>
      </c>
    </row>
    <row r="101" spans="1:12">
      <c r="A101" s="208">
        <v>28491</v>
      </c>
      <c r="B101" s="205">
        <v>67.2</v>
      </c>
      <c r="C101" s="205">
        <v>67.7</v>
      </c>
      <c r="D101" s="205">
        <v>68.8</v>
      </c>
      <c r="E101" s="205">
        <v>69.5</v>
      </c>
      <c r="F101" s="205">
        <v>65</v>
      </c>
      <c r="G101" s="208">
        <v>28491</v>
      </c>
      <c r="H101" s="206">
        <f t="shared" si="6"/>
        <v>4.5101088646967429E-2</v>
      </c>
      <c r="I101" s="206">
        <f t="shared" si="7"/>
        <v>5.6162246489859735E-2</v>
      </c>
      <c r="J101" s="206">
        <f t="shared" si="8"/>
        <v>4.2424242424242378E-2</v>
      </c>
      <c r="K101" s="206">
        <f t="shared" si="9"/>
        <v>5.3030303030303032E-2</v>
      </c>
      <c r="L101" s="206">
        <f t="shared" si="10"/>
        <v>5.6910569105691054E-2</v>
      </c>
    </row>
    <row r="102" spans="1:12">
      <c r="A102" s="208">
        <v>28522</v>
      </c>
      <c r="B102" s="205">
        <v>67.599999999999994</v>
      </c>
      <c r="C102" s="205">
        <v>67.8</v>
      </c>
      <c r="D102" s="205">
        <v>69.099999999999994</v>
      </c>
      <c r="E102" s="205">
        <v>69.599999999999994</v>
      </c>
      <c r="F102" s="205">
        <v>65.2</v>
      </c>
      <c r="G102" s="208">
        <v>28522</v>
      </c>
      <c r="H102" s="206">
        <f t="shared" si="6"/>
        <v>4.6439628482972138E-2</v>
      </c>
      <c r="I102" s="206">
        <f t="shared" si="7"/>
        <v>5.6074766355140096E-2</v>
      </c>
      <c r="J102" s="206">
        <f t="shared" si="8"/>
        <v>4.2232277526395134E-2</v>
      </c>
      <c r="K102" s="206">
        <f t="shared" si="9"/>
        <v>5.2950075642965208E-2</v>
      </c>
      <c r="L102" s="206">
        <f t="shared" si="10"/>
        <v>6.1889250814332317E-2</v>
      </c>
    </row>
    <row r="103" spans="1:12">
      <c r="A103" s="208">
        <v>28550</v>
      </c>
      <c r="B103" s="205">
        <v>68.2</v>
      </c>
      <c r="C103" s="205">
        <v>68.099999999999994</v>
      </c>
      <c r="D103" s="205">
        <v>69.7</v>
      </c>
      <c r="E103" s="205">
        <v>69.900000000000006</v>
      </c>
      <c r="F103" s="205">
        <v>65.599999999999994</v>
      </c>
      <c r="G103" s="208">
        <v>28550</v>
      </c>
      <c r="H103" s="206">
        <f t="shared" si="6"/>
        <v>4.9230769230769272E-2</v>
      </c>
      <c r="I103" s="206">
        <f t="shared" si="7"/>
        <v>5.5813953488372002E-2</v>
      </c>
      <c r="J103" s="206">
        <f t="shared" si="8"/>
        <v>4.4977511244377807E-2</v>
      </c>
      <c r="K103" s="206">
        <f t="shared" si="9"/>
        <v>5.2710843373493972E-2</v>
      </c>
      <c r="L103" s="206">
        <f t="shared" si="10"/>
        <v>6.3209076175040374E-2</v>
      </c>
    </row>
    <row r="104" spans="1:12">
      <c r="A104" s="208">
        <v>28581</v>
      </c>
      <c r="B104" s="205">
        <v>68.900000000000006</v>
      </c>
      <c r="C104" s="205">
        <v>68.7</v>
      </c>
      <c r="D104" s="205">
        <v>70.5</v>
      </c>
      <c r="E104" s="205">
        <v>70.5</v>
      </c>
      <c r="F104" s="205">
        <v>66.5</v>
      </c>
      <c r="G104" s="208">
        <v>28581</v>
      </c>
      <c r="H104" s="206">
        <f t="shared" si="6"/>
        <v>4.2360060514372341E-2</v>
      </c>
      <c r="I104" s="206">
        <f t="shared" si="7"/>
        <v>4.885496183206111E-2</v>
      </c>
      <c r="J104" s="206">
        <f t="shared" si="8"/>
        <v>3.9823008849557563E-2</v>
      </c>
      <c r="K104" s="206">
        <f t="shared" si="9"/>
        <v>4.4444444444444446E-2</v>
      </c>
      <c r="L104" s="206">
        <f t="shared" si="10"/>
        <v>5.3882725832012653E-2</v>
      </c>
    </row>
    <row r="105" spans="1:12">
      <c r="A105" s="208">
        <v>28611</v>
      </c>
      <c r="B105" s="205">
        <v>69.3</v>
      </c>
      <c r="C105" s="205">
        <v>69.3</v>
      </c>
      <c r="D105" s="205">
        <v>70.900000000000006</v>
      </c>
      <c r="E105" s="205">
        <v>71</v>
      </c>
      <c r="F105" s="205">
        <v>67.400000000000006</v>
      </c>
      <c r="G105" s="208">
        <v>28611</v>
      </c>
      <c r="H105" s="206">
        <f t="shared" si="6"/>
        <v>3.8980509745127352E-2</v>
      </c>
      <c r="I105" s="206">
        <f t="shared" si="7"/>
        <v>4.682779456193345E-2</v>
      </c>
      <c r="J105" s="206">
        <f t="shared" si="8"/>
        <v>3.503649635036505E-2</v>
      </c>
      <c r="K105" s="206">
        <f t="shared" si="9"/>
        <v>4.2584434654919325E-2</v>
      </c>
      <c r="L105" s="206">
        <f t="shared" si="10"/>
        <v>5.3125000000000089E-2</v>
      </c>
    </row>
    <row r="106" spans="1:12">
      <c r="A106" s="208">
        <v>28642</v>
      </c>
      <c r="B106" s="205">
        <v>69</v>
      </c>
      <c r="C106" s="205">
        <v>69.3</v>
      </c>
      <c r="D106" s="205">
        <v>70.5</v>
      </c>
      <c r="E106" s="205">
        <v>71</v>
      </c>
      <c r="F106" s="205">
        <v>67.400000000000006</v>
      </c>
      <c r="G106" s="208">
        <v>28642</v>
      </c>
      <c r="H106" s="206">
        <f t="shared" si="6"/>
        <v>3.9156626506024007E-2</v>
      </c>
      <c r="I106" s="206">
        <f t="shared" si="7"/>
        <v>4.3674698795180593E-2</v>
      </c>
      <c r="J106" s="206">
        <f t="shared" si="8"/>
        <v>3.5242290748898765E-2</v>
      </c>
      <c r="K106" s="206">
        <f t="shared" si="9"/>
        <v>3.9531478770131814E-2</v>
      </c>
      <c r="L106" s="206">
        <f t="shared" si="10"/>
        <v>5.1482059282371477E-2</v>
      </c>
    </row>
    <row r="107" spans="1:12">
      <c r="A107" s="208">
        <v>28672</v>
      </c>
      <c r="B107" s="205">
        <v>69.2</v>
      </c>
      <c r="C107" s="205">
        <v>69.400000000000006</v>
      </c>
      <c r="D107" s="205">
        <v>70.8</v>
      </c>
      <c r="E107" s="205">
        <v>71.099999999999994</v>
      </c>
      <c r="F107" s="205">
        <v>67.599999999999994</v>
      </c>
      <c r="G107" s="208">
        <v>28672</v>
      </c>
      <c r="H107" s="206">
        <f t="shared" si="6"/>
        <v>4.5317220543806644E-2</v>
      </c>
      <c r="I107" s="206">
        <f t="shared" si="7"/>
        <v>4.2042042042042219E-2</v>
      </c>
      <c r="J107" s="206">
        <f t="shared" si="8"/>
        <v>4.1176470588235252E-2</v>
      </c>
      <c r="K107" s="206">
        <f t="shared" si="9"/>
        <v>3.7956204379561959E-2</v>
      </c>
      <c r="L107" s="206">
        <f t="shared" si="10"/>
        <v>5.2959501557632266E-2</v>
      </c>
    </row>
    <row r="108" spans="1:12">
      <c r="A108" s="208">
        <v>28703</v>
      </c>
      <c r="B108" s="205">
        <v>69.400000000000006</v>
      </c>
      <c r="C108" s="205">
        <v>69.2</v>
      </c>
      <c r="D108" s="205">
        <v>70.8</v>
      </c>
      <c r="E108" s="205">
        <v>70.8</v>
      </c>
      <c r="F108" s="205">
        <v>67</v>
      </c>
      <c r="G108" s="208">
        <v>28703</v>
      </c>
      <c r="H108" s="206">
        <f t="shared" si="6"/>
        <v>4.675716440422336E-2</v>
      </c>
      <c r="I108" s="206">
        <f t="shared" si="7"/>
        <v>4.3740573152337946E-2</v>
      </c>
      <c r="J108" s="206">
        <f t="shared" si="8"/>
        <v>4.1176470588235252E-2</v>
      </c>
      <c r="K108" s="206">
        <f t="shared" si="9"/>
        <v>3.8123167155425138E-2</v>
      </c>
      <c r="L108" s="206">
        <f t="shared" si="10"/>
        <v>4.8513302034428815E-2</v>
      </c>
    </row>
    <row r="109" spans="1:12">
      <c r="A109" s="208">
        <v>28734</v>
      </c>
      <c r="B109" s="205">
        <v>70.099999999999994</v>
      </c>
      <c r="C109" s="205">
        <v>69.7</v>
      </c>
      <c r="D109" s="205">
        <v>71.7</v>
      </c>
      <c r="E109" s="205">
        <v>71.400000000000006</v>
      </c>
      <c r="F109" s="205">
        <v>67.900000000000006</v>
      </c>
      <c r="G109" s="208">
        <v>28734</v>
      </c>
      <c r="H109" s="206">
        <f t="shared" si="6"/>
        <v>4.0059347181008731E-2</v>
      </c>
      <c r="I109" s="206">
        <f t="shared" si="7"/>
        <v>3.8748137108792977E-2</v>
      </c>
      <c r="J109" s="206">
        <f t="shared" si="8"/>
        <v>3.6127167630057799E-2</v>
      </c>
      <c r="K109" s="206">
        <f t="shared" si="9"/>
        <v>3.4782608695652258E-2</v>
      </c>
      <c r="L109" s="206">
        <f t="shared" si="10"/>
        <v>5.2713178294573733E-2</v>
      </c>
    </row>
    <row r="110" spans="1:12">
      <c r="A110" s="208">
        <v>28764</v>
      </c>
      <c r="B110" s="205">
        <v>70.3</v>
      </c>
      <c r="C110" s="205">
        <v>69.8</v>
      </c>
      <c r="D110" s="205">
        <v>71.8</v>
      </c>
      <c r="E110" s="205">
        <v>71.5</v>
      </c>
      <c r="F110" s="205">
        <v>68.3</v>
      </c>
      <c r="G110" s="208">
        <v>28764</v>
      </c>
      <c r="H110" s="206">
        <f t="shared" si="6"/>
        <v>3.687315634218289E-2</v>
      </c>
      <c r="I110" s="206">
        <f t="shared" si="7"/>
        <v>3.4074074074074034E-2</v>
      </c>
      <c r="J110" s="206">
        <f t="shared" si="8"/>
        <v>3.3093525179856073E-2</v>
      </c>
      <c r="K110" s="206">
        <f t="shared" si="9"/>
        <v>3.0259365994236228E-2</v>
      </c>
      <c r="L110" s="206">
        <f t="shared" si="10"/>
        <v>5.2388289676425136E-2</v>
      </c>
    </row>
    <row r="111" spans="1:12">
      <c r="A111" s="208">
        <v>28795</v>
      </c>
      <c r="B111" s="205">
        <v>69.599999999999994</v>
      </c>
      <c r="C111" s="205">
        <v>69.900000000000006</v>
      </c>
      <c r="D111" s="205">
        <v>71.099999999999994</v>
      </c>
      <c r="E111" s="205">
        <v>71.5</v>
      </c>
      <c r="F111" s="205">
        <v>68.400000000000006</v>
      </c>
      <c r="G111" s="208">
        <v>28795</v>
      </c>
      <c r="H111" s="206">
        <f t="shared" si="6"/>
        <v>3.7257824143070051E-2</v>
      </c>
      <c r="I111" s="206">
        <f t="shared" si="7"/>
        <v>3.4023668639053428E-2</v>
      </c>
      <c r="J111" s="206">
        <f t="shared" si="8"/>
        <v>3.6443148688046649E-2</v>
      </c>
      <c r="K111" s="206">
        <f t="shared" si="9"/>
        <v>2.8776978417266189E-2</v>
      </c>
      <c r="L111" s="206">
        <f t="shared" si="10"/>
        <v>5.2307692307692395E-2</v>
      </c>
    </row>
    <row r="112" spans="1:12">
      <c r="A112" s="208">
        <v>28825</v>
      </c>
      <c r="B112" s="205">
        <v>69.5</v>
      </c>
      <c r="C112" s="205">
        <v>70</v>
      </c>
      <c r="D112" s="205">
        <v>71</v>
      </c>
      <c r="E112" s="205">
        <v>71.7</v>
      </c>
      <c r="F112" s="205">
        <v>68.7</v>
      </c>
      <c r="G112" s="208">
        <v>28825</v>
      </c>
      <c r="H112" s="206">
        <f t="shared" si="6"/>
        <v>3.8863976083706939E-2</v>
      </c>
      <c r="I112" s="206">
        <f t="shared" si="7"/>
        <v>3.2448377581120985E-2</v>
      </c>
      <c r="J112" s="206">
        <f t="shared" si="8"/>
        <v>3.4985422740524866E-2</v>
      </c>
      <c r="K112" s="206">
        <f t="shared" si="9"/>
        <v>3.0172413793103574E-2</v>
      </c>
      <c r="L112" s="206">
        <f t="shared" si="10"/>
        <v>5.5299539170507048E-2</v>
      </c>
    </row>
    <row r="113" spans="1:12">
      <c r="A113" s="208">
        <v>28856</v>
      </c>
      <c r="B113" s="205">
        <v>69.599999999999994</v>
      </c>
      <c r="C113" s="205">
        <v>69.900000000000006</v>
      </c>
      <c r="D113" s="205">
        <v>71</v>
      </c>
      <c r="E113" s="205">
        <v>71.5</v>
      </c>
      <c r="F113" s="205">
        <v>68.400000000000006</v>
      </c>
      <c r="G113" s="208">
        <v>28856</v>
      </c>
      <c r="H113" s="206">
        <f t="shared" si="6"/>
        <v>3.5714285714285587E-2</v>
      </c>
      <c r="I113" s="206">
        <f t="shared" si="7"/>
        <v>3.2496307237813923E-2</v>
      </c>
      <c r="J113" s="206">
        <f t="shared" si="8"/>
        <v>3.1976744186046555E-2</v>
      </c>
      <c r="K113" s="206">
        <f t="shared" si="9"/>
        <v>2.8776978417266189E-2</v>
      </c>
      <c r="L113" s="206">
        <f t="shared" si="10"/>
        <v>5.2307692307692395E-2</v>
      </c>
    </row>
    <row r="114" spans="1:12">
      <c r="A114" s="208">
        <v>28887</v>
      </c>
      <c r="B114" s="205">
        <v>69.400000000000006</v>
      </c>
      <c r="C114" s="205">
        <v>69.8</v>
      </c>
      <c r="D114" s="205">
        <v>70.8</v>
      </c>
      <c r="E114" s="205">
        <v>71.3</v>
      </c>
      <c r="F114" s="205">
        <v>68.3</v>
      </c>
      <c r="G114" s="208">
        <v>28887</v>
      </c>
      <c r="H114" s="206">
        <f t="shared" si="6"/>
        <v>2.6627218934911413E-2</v>
      </c>
      <c r="I114" s="206">
        <f t="shared" si="7"/>
        <v>2.9498525073746312E-2</v>
      </c>
      <c r="J114" s="206">
        <f t="shared" si="8"/>
        <v>2.4602026049204095E-2</v>
      </c>
      <c r="K114" s="206">
        <f t="shared" si="9"/>
        <v>2.4425287356321882E-2</v>
      </c>
      <c r="L114" s="206">
        <f t="shared" si="10"/>
        <v>4.7546012269938563E-2</v>
      </c>
    </row>
    <row r="115" spans="1:12">
      <c r="A115" s="208">
        <v>28915</v>
      </c>
      <c r="B115" s="205">
        <v>70</v>
      </c>
      <c r="C115" s="205">
        <v>70.099999999999994</v>
      </c>
      <c r="D115" s="205">
        <v>71.400000000000006</v>
      </c>
      <c r="E115" s="205">
        <v>71.7</v>
      </c>
      <c r="F115" s="205">
        <v>68.7</v>
      </c>
      <c r="G115" s="208">
        <v>28915</v>
      </c>
      <c r="H115" s="206">
        <f t="shared" si="6"/>
        <v>2.63929618768328E-2</v>
      </c>
      <c r="I115" s="206">
        <f t="shared" si="7"/>
        <v>2.9368575624082235E-2</v>
      </c>
      <c r="J115" s="206">
        <f t="shared" si="8"/>
        <v>2.4390243902439063E-2</v>
      </c>
      <c r="K115" s="206">
        <f t="shared" si="9"/>
        <v>2.5751072961373349E-2</v>
      </c>
      <c r="L115" s="206">
        <f t="shared" si="10"/>
        <v>4.7256097560975742E-2</v>
      </c>
    </row>
    <row r="116" spans="1:12">
      <c r="A116" s="208">
        <v>28946</v>
      </c>
      <c r="B116" s="205">
        <v>70.900000000000006</v>
      </c>
      <c r="C116" s="205">
        <v>70.8</v>
      </c>
      <c r="D116" s="205">
        <v>72.3</v>
      </c>
      <c r="E116" s="205">
        <v>72.5</v>
      </c>
      <c r="F116" s="205">
        <v>69.3</v>
      </c>
      <c r="G116" s="208">
        <v>28946</v>
      </c>
      <c r="H116" s="206">
        <f t="shared" si="6"/>
        <v>2.9027576197387515E-2</v>
      </c>
      <c r="I116" s="206">
        <f t="shared" si="7"/>
        <v>3.0567685589519566E-2</v>
      </c>
      <c r="J116" s="206">
        <f t="shared" si="8"/>
        <v>2.5531914893616982E-2</v>
      </c>
      <c r="K116" s="206">
        <f t="shared" si="9"/>
        <v>2.8368794326241134E-2</v>
      </c>
      <c r="L116" s="206">
        <f t="shared" si="10"/>
        <v>4.2105263157894694E-2</v>
      </c>
    </row>
    <row r="117" spans="1:12">
      <c r="A117" s="208">
        <v>28976</v>
      </c>
      <c r="B117" s="205">
        <v>71.5</v>
      </c>
      <c r="C117" s="205">
        <v>71.400000000000006</v>
      </c>
      <c r="D117" s="205">
        <v>73.099999999999994</v>
      </c>
      <c r="E117" s="205">
        <v>73</v>
      </c>
      <c r="F117" s="205">
        <v>70.099999999999994</v>
      </c>
      <c r="G117" s="208">
        <v>28976</v>
      </c>
      <c r="H117" s="206">
        <f t="shared" si="6"/>
        <v>3.1746031746031786E-2</v>
      </c>
      <c r="I117" s="206">
        <f t="shared" si="7"/>
        <v>3.0303030303030429E-2</v>
      </c>
      <c r="J117" s="206">
        <f t="shared" si="8"/>
        <v>3.1029619181946241E-2</v>
      </c>
      <c r="K117" s="206">
        <f t="shared" si="9"/>
        <v>2.8169014084507043E-2</v>
      </c>
      <c r="L117" s="206">
        <f t="shared" si="10"/>
        <v>4.0059347181008731E-2</v>
      </c>
    </row>
    <row r="118" spans="1:12">
      <c r="A118" s="208">
        <v>29007</v>
      </c>
      <c r="B118" s="205">
        <v>71.599999999999994</v>
      </c>
      <c r="C118" s="205">
        <v>71.8</v>
      </c>
      <c r="D118" s="205">
        <v>73.099999999999994</v>
      </c>
      <c r="E118" s="205">
        <v>73.5</v>
      </c>
      <c r="F118" s="205">
        <v>70.3</v>
      </c>
      <c r="G118" s="208">
        <v>29007</v>
      </c>
      <c r="H118" s="206">
        <f t="shared" si="6"/>
        <v>3.7681159420289774E-2</v>
      </c>
      <c r="I118" s="206">
        <f t="shared" si="7"/>
        <v>3.6075036075036079E-2</v>
      </c>
      <c r="J118" s="206">
        <f t="shared" si="8"/>
        <v>3.6879432624113397E-2</v>
      </c>
      <c r="K118" s="206">
        <f t="shared" si="9"/>
        <v>3.5211267605633804E-2</v>
      </c>
      <c r="L118" s="206">
        <f t="shared" si="10"/>
        <v>4.3026706231453875E-2</v>
      </c>
    </row>
    <row r="119" spans="1:12">
      <c r="A119" s="208">
        <v>29037</v>
      </c>
      <c r="B119" s="205">
        <v>72.2</v>
      </c>
      <c r="C119" s="205">
        <v>72</v>
      </c>
      <c r="D119" s="205">
        <v>73.7</v>
      </c>
      <c r="E119" s="205">
        <v>73.7</v>
      </c>
      <c r="F119" s="205">
        <v>70.400000000000006</v>
      </c>
      <c r="G119" s="208">
        <v>29037</v>
      </c>
      <c r="H119" s="206">
        <f t="shared" si="6"/>
        <v>4.3352601156069363E-2</v>
      </c>
      <c r="I119" s="206">
        <f t="shared" si="7"/>
        <v>3.7463976945244871E-2</v>
      </c>
      <c r="J119" s="206">
        <f t="shared" si="8"/>
        <v>4.096045197740121E-2</v>
      </c>
      <c r="K119" s="206">
        <f t="shared" si="9"/>
        <v>3.6568213783403782E-2</v>
      </c>
      <c r="L119" s="206">
        <f t="shared" si="10"/>
        <v>4.1420118343195436E-2</v>
      </c>
    </row>
    <row r="120" spans="1:12">
      <c r="A120" s="208">
        <v>29068</v>
      </c>
      <c r="B120" s="205">
        <v>71.5</v>
      </c>
      <c r="C120" s="205">
        <v>71.7</v>
      </c>
      <c r="D120" s="205">
        <v>73.099999999999994</v>
      </c>
      <c r="E120" s="205">
        <v>73.3</v>
      </c>
      <c r="F120" s="205">
        <v>69.8</v>
      </c>
      <c r="G120" s="208">
        <v>29068</v>
      </c>
      <c r="H120" s="206">
        <f t="shared" si="6"/>
        <v>3.0259365994236228E-2</v>
      </c>
      <c r="I120" s="206">
        <f t="shared" si="7"/>
        <v>3.6127167630057799E-2</v>
      </c>
      <c r="J120" s="206">
        <f t="shared" si="8"/>
        <v>3.2485875706214654E-2</v>
      </c>
      <c r="K120" s="206">
        <f t="shared" si="9"/>
        <v>3.5310734463276837E-2</v>
      </c>
      <c r="L120" s="206">
        <f t="shared" si="10"/>
        <v>4.1791044776119363E-2</v>
      </c>
    </row>
    <row r="121" spans="1:12">
      <c r="A121" s="208">
        <v>29099</v>
      </c>
      <c r="B121" s="205">
        <v>72.400000000000006</v>
      </c>
      <c r="C121" s="205">
        <v>72.5</v>
      </c>
      <c r="D121" s="205">
        <v>74</v>
      </c>
      <c r="E121" s="205">
        <v>74.2</v>
      </c>
      <c r="F121" s="205">
        <v>70.7</v>
      </c>
      <c r="G121" s="208">
        <v>29099</v>
      </c>
      <c r="H121" s="206">
        <f t="shared" si="6"/>
        <v>3.2810271041369639E-2</v>
      </c>
      <c r="I121" s="206">
        <f t="shared" si="7"/>
        <v>4.0172166427546584E-2</v>
      </c>
      <c r="J121" s="206">
        <f t="shared" si="8"/>
        <v>3.207810320781028E-2</v>
      </c>
      <c r="K121" s="206">
        <f t="shared" si="9"/>
        <v>3.9215686274509762E-2</v>
      </c>
      <c r="L121" s="206">
        <f t="shared" si="10"/>
        <v>4.1237113402061813E-2</v>
      </c>
    </row>
    <row r="122" spans="1:12">
      <c r="A122" s="208">
        <v>29129</v>
      </c>
      <c r="B122" s="205">
        <v>73.3</v>
      </c>
      <c r="C122" s="205">
        <v>72.8</v>
      </c>
      <c r="D122" s="205">
        <v>74.900000000000006</v>
      </c>
      <c r="E122" s="205">
        <v>74.599999999999994</v>
      </c>
      <c r="F122" s="205">
        <v>71.3</v>
      </c>
      <c r="G122" s="208">
        <v>29129</v>
      </c>
      <c r="H122" s="206">
        <f t="shared" si="6"/>
        <v>4.2674253200568994E-2</v>
      </c>
      <c r="I122" s="206">
        <f t="shared" si="7"/>
        <v>4.2979942693409746E-2</v>
      </c>
      <c r="J122" s="206">
        <f t="shared" si="8"/>
        <v>4.3175487465181177E-2</v>
      </c>
      <c r="K122" s="206">
        <f t="shared" si="9"/>
        <v>4.3356643356643278E-2</v>
      </c>
      <c r="L122" s="206">
        <f t="shared" si="10"/>
        <v>4.3923865300146414E-2</v>
      </c>
    </row>
    <row r="123" spans="1:12">
      <c r="A123" s="208">
        <v>29160</v>
      </c>
      <c r="B123" s="205">
        <v>73</v>
      </c>
      <c r="C123" s="205">
        <v>73</v>
      </c>
      <c r="D123" s="205">
        <v>74.599999999999994</v>
      </c>
      <c r="E123" s="205">
        <v>74.8</v>
      </c>
      <c r="F123" s="205">
        <v>71.5</v>
      </c>
      <c r="G123" s="208">
        <v>29160</v>
      </c>
      <c r="H123" s="206">
        <f t="shared" si="6"/>
        <v>4.8850574712643764E-2</v>
      </c>
      <c r="I123" s="206">
        <f t="shared" si="7"/>
        <v>4.4349070100142975E-2</v>
      </c>
      <c r="J123" s="206">
        <f t="shared" si="8"/>
        <v>4.9226441631504927E-2</v>
      </c>
      <c r="K123" s="206">
        <f t="shared" si="9"/>
        <v>4.6153846153846115E-2</v>
      </c>
      <c r="L123" s="206">
        <f t="shared" si="10"/>
        <v>4.5321637426900499E-2</v>
      </c>
    </row>
    <row r="124" spans="1:12">
      <c r="A124" s="208">
        <v>29190</v>
      </c>
      <c r="B124" s="205">
        <v>73.5</v>
      </c>
      <c r="C124" s="205">
        <v>73.5</v>
      </c>
      <c r="D124" s="205">
        <v>75</v>
      </c>
      <c r="E124" s="205">
        <v>75.2</v>
      </c>
      <c r="F124" s="205">
        <v>71.599999999999994</v>
      </c>
      <c r="G124" s="208">
        <v>29190</v>
      </c>
      <c r="H124" s="206">
        <f t="shared" si="6"/>
        <v>5.7553956834532377E-2</v>
      </c>
      <c r="I124" s="206">
        <f t="shared" si="7"/>
        <v>0.05</v>
      </c>
      <c r="J124" s="206">
        <f t="shared" si="8"/>
        <v>5.6338028169014086E-2</v>
      </c>
      <c r="K124" s="206">
        <f t="shared" si="9"/>
        <v>4.8814504881450484E-2</v>
      </c>
      <c r="L124" s="206">
        <f t="shared" si="10"/>
        <v>4.221251819505082E-2</v>
      </c>
    </row>
    <row r="125" spans="1:12">
      <c r="A125" s="208">
        <v>29221</v>
      </c>
      <c r="B125" s="205">
        <v>74.2</v>
      </c>
      <c r="C125" s="205">
        <v>73.599999999999994</v>
      </c>
      <c r="D125" s="205">
        <v>75.900000000000006</v>
      </c>
      <c r="E125" s="205">
        <v>75.3</v>
      </c>
      <c r="F125" s="205">
        <v>72.099999999999994</v>
      </c>
      <c r="G125" s="208">
        <v>29221</v>
      </c>
      <c r="H125" s="206">
        <f t="shared" si="6"/>
        <v>6.6091954022988633E-2</v>
      </c>
      <c r="I125" s="206">
        <f t="shared" si="7"/>
        <v>5.2932761087267355E-2</v>
      </c>
      <c r="J125" s="206">
        <f t="shared" si="8"/>
        <v>6.9014084507042328E-2</v>
      </c>
      <c r="K125" s="206">
        <f t="shared" si="9"/>
        <v>5.3146853146853107E-2</v>
      </c>
      <c r="L125" s="206">
        <f t="shared" si="10"/>
        <v>5.4093567251461819E-2</v>
      </c>
    </row>
    <row r="126" spans="1:12">
      <c r="A126" s="208">
        <v>29252</v>
      </c>
      <c r="B126" s="205">
        <v>74.8</v>
      </c>
      <c r="C126" s="205">
        <v>73.900000000000006</v>
      </c>
      <c r="D126" s="205">
        <v>76.400000000000006</v>
      </c>
      <c r="E126" s="205">
        <v>75.599999999999994</v>
      </c>
      <c r="F126" s="205">
        <v>71.900000000000006</v>
      </c>
      <c r="G126" s="208">
        <v>29252</v>
      </c>
      <c r="H126" s="206">
        <f t="shared" si="6"/>
        <v>7.7809798270893238E-2</v>
      </c>
      <c r="I126" s="206">
        <f t="shared" si="7"/>
        <v>5.8739255014326773E-2</v>
      </c>
      <c r="J126" s="206">
        <f t="shared" si="8"/>
        <v>7.9096045197740231E-2</v>
      </c>
      <c r="K126" s="206">
        <f t="shared" si="9"/>
        <v>6.0308555399719459E-2</v>
      </c>
      <c r="L126" s="206">
        <f t="shared" si="10"/>
        <v>5.2708638360175822E-2</v>
      </c>
    </row>
    <row r="127" spans="1:12">
      <c r="A127" s="208">
        <v>29281</v>
      </c>
      <c r="B127" s="205">
        <v>75.2</v>
      </c>
      <c r="C127" s="205">
        <v>74.5</v>
      </c>
      <c r="D127" s="205">
        <v>76.900000000000006</v>
      </c>
      <c r="E127" s="205">
        <v>76.2</v>
      </c>
      <c r="F127" s="205">
        <v>72.3</v>
      </c>
      <c r="G127" s="208">
        <v>29281</v>
      </c>
      <c r="H127" s="206">
        <f t="shared" si="6"/>
        <v>7.428571428571433E-2</v>
      </c>
      <c r="I127" s="206">
        <f t="shared" si="7"/>
        <v>6.276747503566342E-2</v>
      </c>
      <c r="J127" s="206">
        <f t="shared" si="8"/>
        <v>7.7030812324929962E-2</v>
      </c>
      <c r="K127" s="206">
        <f t="shared" si="9"/>
        <v>6.2761506276150625E-2</v>
      </c>
      <c r="L127" s="206">
        <f t="shared" si="10"/>
        <v>5.2401746724890744E-2</v>
      </c>
    </row>
    <row r="128" spans="1:12">
      <c r="A128" s="208">
        <v>29312</v>
      </c>
      <c r="B128" s="205">
        <v>76.599999999999994</v>
      </c>
      <c r="C128" s="205">
        <v>76.2</v>
      </c>
      <c r="D128" s="205">
        <v>78.3</v>
      </c>
      <c r="E128" s="205">
        <v>78.2</v>
      </c>
      <c r="F128" s="205">
        <v>73.400000000000006</v>
      </c>
      <c r="G128" s="208">
        <v>29312</v>
      </c>
      <c r="H128" s="206">
        <f t="shared" si="6"/>
        <v>8.0394922425951879E-2</v>
      </c>
      <c r="I128" s="206">
        <f t="shared" si="7"/>
        <v>7.6271186440678054E-2</v>
      </c>
      <c r="J128" s="206">
        <f t="shared" si="8"/>
        <v>8.2987551867219914E-2</v>
      </c>
      <c r="K128" s="206">
        <f t="shared" si="9"/>
        <v>7.8620689655172452E-2</v>
      </c>
      <c r="L128" s="206">
        <f t="shared" si="10"/>
        <v>5.9163059163059285E-2</v>
      </c>
    </row>
    <row r="129" spans="1:12">
      <c r="A129" s="208">
        <v>29342</v>
      </c>
      <c r="B129" s="205">
        <v>77.2</v>
      </c>
      <c r="C129" s="205">
        <v>77.3</v>
      </c>
      <c r="D129" s="205">
        <v>79</v>
      </c>
      <c r="E129" s="205">
        <v>79.400000000000006</v>
      </c>
      <c r="F129" s="205">
        <v>74.7</v>
      </c>
      <c r="G129" s="208">
        <v>29342</v>
      </c>
      <c r="H129" s="206">
        <f t="shared" si="6"/>
        <v>7.9720279720279758E-2</v>
      </c>
      <c r="I129" s="206">
        <f t="shared" si="7"/>
        <v>8.2633053221288388E-2</v>
      </c>
      <c r="J129" s="206">
        <f t="shared" si="8"/>
        <v>8.0711354309165609E-2</v>
      </c>
      <c r="K129" s="206">
        <f t="shared" si="9"/>
        <v>8.7671232876712413E-2</v>
      </c>
      <c r="L129" s="206">
        <f t="shared" si="10"/>
        <v>6.562054208273907E-2</v>
      </c>
    </row>
    <row r="130" spans="1:12">
      <c r="A130" s="208">
        <v>29373</v>
      </c>
      <c r="B130" s="205">
        <v>77.5</v>
      </c>
      <c r="C130" s="205">
        <v>77.8</v>
      </c>
      <c r="D130" s="205">
        <v>79.400000000000006</v>
      </c>
      <c r="E130" s="205">
        <v>79.900000000000006</v>
      </c>
      <c r="F130" s="205">
        <v>75.3</v>
      </c>
      <c r="G130" s="208">
        <v>29373</v>
      </c>
      <c r="H130" s="206">
        <f t="shared" si="6"/>
        <v>8.2402234636871588E-2</v>
      </c>
      <c r="I130" s="206">
        <f t="shared" si="7"/>
        <v>8.3565459610027856E-2</v>
      </c>
      <c r="J130" s="206">
        <f t="shared" si="8"/>
        <v>8.6183310533515897E-2</v>
      </c>
      <c r="K130" s="206">
        <f t="shared" si="9"/>
        <v>8.7074829931972866E-2</v>
      </c>
      <c r="L130" s="206">
        <f t="shared" si="10"/>
        <v>7.1123755334281655E-2</v>
      </c>
    </row>
    <row r="131" spans="1:12">
      <c r="A131" s="208">
        <v>29403</v>
      </c>
      <c r="B131" s="205">
        <v>77.599999999999994</v>
      </c>
      <c r="C131" s="205">
        <v>77.900000000000006</v>
      </c>
      <c r="D131" s="205">
        <v>79.400000000000006</v>
      </c>
      <c r="E131" s="205">
        <v>80.099999999999994</v>
      </c>
      <c r="F131" s="205">
        <v>75.400000000000006</v>
      </c>
      <c r="G131" s="208">
        <v>29403</v>
      </c>
      <c r="H131" s="206">
        <f t="shared" si="6"/>
        <v>7.4792243767312902E-2</v>
      </c>
      <c r="I131" s="206">
        <f t="shared" si="7"/>
        <v>8.1944444444444528E-2</v>
      </c>
      <c r="J131" s="206">
        <f t="shared" si="8"/>
        <v>7.7340569877883347E-2</v>
      </c>
      <c r="K131" s="206">
        <f t="shared" si="9"/>
        <v>8.6838534599728512E-2</v>
      </c>
      <c r="L131" s="206">
        <f t="shared" si="10"/>
        <v>7.1022727272727265E-2</v>
      </c>
    </row>
    <row r="132" spans="1:12">
      <c r="A132" s="208">
        <v>29434</v>
      </c>
      <c r="B132" s="205">
        <v>77.400000000000006</v>
      </c>
      <c r="C132" s="205">
        <v>77.5</v>
      </c>
      <c r="D132" s="205">
        <v>79.2</v>
      </c>
      <c r="E132" s="205">
        <v>79.599999999999994</v>
      </c>
      <c r="F132" s="205">
        <v>74.599999999999994</v>
      </c>
      <c r="G132" s="208">
        <v>29434</v>
      </c>
      <c r="H132" s="206">
        <f t="shared" si="6"/>
        <v>8.2517482517482602E-2</v>
      </c>
      <c r="I132" s="206">
        <f t="shared" si="7"/>
        <v>8.089260808926077E-2</v>
      </c>
      <c r="J132" s="206">
        <f t="shared" si="8"/>
        <v>8.3447332421340753E-2</v>
      </c>
      <c r="K132" s="206">
        <f t="shared" si="9"/>
        <v>8.5948158253751669E-2</v>
      </c>
      <c r="L132" s="206">
        <f t="shared" si="10"/>
        <v>6.8767908309455547E-2</v>
      </c>
    </row>
    <row r="133" spans="1:12">
      <c r="A133" s="208">
        <v>29465</v>
      </c>
      <c r="B133" s="205">
        <v>78.7</v>
      </c>
      <c r="C133" s="205">
        <v>78.3</v>
      </c>
      <c r="D133" s="205">
        <v>80.599999999999994</v>
      </c>
      <c r="E133" s="205">
        <v>80.400000000000006</v>
      </c>
      <c r="F133" s="205">
        <v>75.8</v>
      </c>
      <c r="G133" s="208">
        <v>29465</v>
      </c>
      <c r="H133" s="206">
        <f t="shared" si="6"/>
        <v>8.7016574585635317E-2</v>
      </c>
      <c r="I133" s="206">
        <f t="shared" si="7"/>
        <v>7.999999999999996E-2</v>
      </c>
      <c r="J133" s="206">
        <f t="shared" si="8"/>
        <v>8.9189189189189111E-2</v>
      </c>
      <c r="K133" s="206">
        <f t="shared" si="9"/>
        <v>8.3557951482479825E-2</v>
      </c>
      <c r="L133" s="206">
        <f t="shared" si="10"/>
        <v>7.2135785007072059E-2</v>
      </c>
    </row>
    <row r="134" spans="1:12">
      <c r="A134" s="208">
        <v>29495</v>
      </c>
      <c r="B134" s="205">
        <v>78.900000000000006</v>
      </c>
      <c r="C134" s="205">
        <v>78.8</v>
      </c>
      <c r="D134" s="205">
        <v>80.7</v>
      </c>
      <c r="E134" s="205">
        <v>81</v>
      </c>
      <c r="F134" s="205">
        <v>76.3</v>
      </c>
      <c r="G134" s="208">
        <v>29495</v>
      </c>
      <c r="H134" s="206">
        <f t="shared" si="6"/>
        <v>7.6398362892223862E-2</v>
      </c>
      <c r="I134" s="206">
        <f t="shared" si="7"/>
        <v>8.2417582417582416E-2</v>
      </c>
      <c r="J134" s="206">
        <f t="shared" si="8"/>
        <v>7.7436582109479263E-2</v>
      </c>
      <c r="K134" s="206">
        <f t="shared" si="9"/>
        <v>8.5790884718498744E-2</v>
      </c>
      <c r="L134" s="206">
        <f t="shared" si="10"/>
        <v>7.0126227208976155E-2</v>
      </c>
    </row>
    <row r="135" spans="1:12">
      <c r="A135" s="208">
        <v>29526</v>
      </c>
      <c r="B135" s="205">
        <v>79.099999999999994</v>
      </c>
      <c r="C135" s="205">
        <v>79</v>
      </c>
      <c r="D135" s="205">
        <v>80.900000000000006</v>
      </c>
      <c r="E135" s="205">
        <v>81.2</v>
      </c>
      <c r="F135" s="205">
        <v>76.5</v>
      </c>
      <c r="G135" s="208">
        <v>29526</v>
      </c>
      <c r="H135" s="206">
        <f t="shared" si="6"/>
        <v>8.3561643835616359E-2</v>
      </c>
      <c r="I135" s="206">
        <f t="shared" si="7"/>
        <v>8.2191780821917804E-2</v>
      </c>
      <c r="J135" s="206">
        <f t="shared" si="8"/>
        <v>8.4450402144772271E-2</v>
      </c>
      <c r="K135" s="206">
        <f t="shared" si="9"/>
        <v>8.5561497326203287E-2</v>
      </c>
      <c r="L135" s="206">
        <f t="shared" si="10"/>
        <v>6.9930069930069935E-2</v>
      </c>
    </row>
    <row r="136" spans="1:12">
      <c r="A136" s="208">
        <v>29556</v>
      </c>
      <c r="B136" s="205">
        <v>78.8</v>
      </c>
      <c r="C136" s="205">
        <v>79.099999999999994</v>
      </c>
      <c r="D136" s="205">
        <v>80.599999999999994</v>
      </c>
      <c r="E136" s="205">
        <v>81.3</v>
      </c>
      <c r="F136" s="205">
        <v>76.599999999999994</v>
      </c>
      <c r="G136" s="208">
        <v>29556</v>
      </c>
      <c r="H136" s="206">
        <f t="shared" si="6"/>
        <v>7.2108843537414924E-2</v>
      </c>
      <c r="I136" s="206">
        <f t="shared" si="7"/>
        <v>7.6190476190476114E-2</v>
      </c>
      <c r="J136" s="206">
        <f t="shared" si="8"/>
        <v>7.466666666666659E-2</v>
      </c>
      <c r="K136" s="206">
        <f t="shared" si="9"/>
        <v>8.1117021276595661E-2</v>
      </c>
      <c r="L136" s="206">
        <f t="shared" si="10"/>
        <v>6.9832402234636881E-2</v>
      </c>
    </row>
    <row r="137" spans="1:12">
      <c r="A137" s="208">
        <v>29587</v>
      </c>
      <c r="B137" s="205">
        <v>79.599999999999994</v>
      </c>
      <c r="C137" s="205">
        <v>79.099999999999994</v>
      </c>
      <c r="D137" s="205">
        <v>81.400000000000006</v>
      </c>
      <c r="E137" s="205">
        <v>81.3</v>
      </c>
      <c r="F137" s="205">
        <v>76.400000000000006</v>
      </c>
      <c r="G137" s="208">
        <v>29587</v>
      </c>
      <c r="H137" s="206">
        <f t="shared" si="6"/>
        <v>7.2776280323450016E-2</v>
      </c>
      <c r="I137" s="206">
        <f t="shared" si="7"/>
        <v>7.472826086956523E-2</v>
      </c>
      <c r="J137" s="206">
        <f t="shared" si="8"/>
        <v>7.2463768115942018E-2</v>
      </c>
      <c r="K137" s="206">
        <f t="shared" si="9"/>
        <v>7.9681274900398405E-2</v>
      </c>
      <c r="L137" s="206">
        <f t="shared" si="10"/>
        <v>5.9639389736477276E-2</v>
      </c>
    </row>
    <row r="138" spans="1:12">
      <c r="A138" s="208">
        <v>29618</v>
      </c>
      <c r="B138" s="205">
        <v>79.5</v>
      </c>
      <c r="C138" s="205">
        <v>79</v>
      </c>
      <c r="D138" s="205">
        <v>81.3</v>
      </c>
      <c r="E138" s="205">
        <v>81.099999999999994</v>
      </c>
      <c r="F138" s="205">
        <v>76.099999999999994</v>
      </c>
      <c r="G138" s="208">
        <v>29618</v>
      </c>
      <c r="H138" s="206">
        <f t="shared" si="6"/>
        <v>6.2834224598930524E-2</v>
      </c>
      <c r="I138" s="206">
        <f t="shared" si="7"/>
        <v>6.9012178619756351E-2</v>
      </c>
      <c r="J138" s="206">
        <f t="shared" si="8"/>
        <v>6.4136125654450149E-2</v>
      </c>
      <c r="K138" s="206">
        <f t="shared" si="9"/>
        <v>7.2751322751322761E-2</v>
      </c>
      <c r="L138" s="206">
        <f t="shared" si="10"/>
        <v>5.8414464534074943E-2</v>
      </c>
    </row>
    <row r="139" spans="1:12">
      <c r="A139" s="208">
        <v>29646</v>
      </c>
      <c r="B139" s="205">
        <v>79.8</v>
      </c>
      <c r="C139" s="205">
        <v>79.2</v>
      </c>
      <c r="D139" s="205">
        <v>81.7</v>
      </c>
      <c r="E139" s="205">
        <v>81.3</v>
      </c>
      <c r="F139" s="205">
        <v>76.400000000000006</v>
      </c>
      <c r="G139" s="208">
        <v>29646</v>
      </c>
      <c r="H139" s="206">
        <f t="shared" si="6"/>
        <v>6.1170212765957369E-2</v>
      </c>
      <c r="I139" s="206">
        <f t="shared" si="7"/>
        <v>6.3087248322147696E-2</v>
      </c>
      <c r="J139" s="206">
        <f t="shared" si="8"/>
        <v>6.2418725617685265E-2</v>
      </c>
      <c r="K139" s="206">
        <f t="shared" si="9"/>
        <v>6.6929133858267639E-2</v>
      </c>
      <c r="L139" s="206">
        <f t="shared" si="10"/>
        <v>5.6708160442600394E-2</v>
      </c>
    </row>
    <row r="140" spans="1:12">
      <c r="A140" s="208">
        <v>29677</v>
      </c>
      <c r="B140" s="205">
        <v>80.400000000000006</v>
      </c>
      <c r="C140" s="205">
        <v>79.8</v>
      </c>
      <c r="D140" s="205">
        <v>82.4</v>
      </c>
      <c r="E140" s="205">
        <v>81.900000000000006</v>
      </c>
      <c r="F140" s="205">
        <v>77.2</v>
      </c>
      <c r="G140" s="208">
        <v>29677</v>
      </c>
      <c r="H140" s="206">
        <f t="shared" si="6"/>
        <v>4.9608355091383963E-2</v>
      </c>
      <c r="I140" s="206">
        <f t="shared" si="7"/>
        <v>4.7244094488188899E-2</v>
      </c>
      <c r="J140" s="206">
        <f t="shared" si="8"/>
        <v>5.2362707535121442E-2</v>
      </c>
      <c r="K140" s="206">
        <f t="shared" si="9"/>
        <v>4.7314578005115127E-2</v>
      </c>
      <c r="L140" s="206">
        <f t="shared" si="10"/>
        <v>5.1771117166212494E-2</v>
      </c>
    </row>
    <row r="141" spans="1:12">
      <c r="A141" s="208">
        <v>29707</v>
      </c>
      <c r="B141" s="205">
        <v>81.099999999999994</v>
      </c>
      <c r="C141" s="205">
        <v>80.8</v>
      </c>
      <c r="D141" s="205">
        <v>83.1</v>
      </c>
      <c r="E141" s="205">
        <v>83</v>
      </c>
      <c r="F141" s="205">
        <v>78.2</v>
      </c>
      <c r="G141" s="208">
        <v>29707</v>
      </c>
      <c r="H141" s="206">
        <f t="shared" si="6"/>
        <v>5.0518134715025795E-2</v>
      </c>
      <c r="I141" s="206">
        <f t="shared" si="7"/>
        <v>4.5278137128072445E-2</v>
      </c>
      <c r="J141" s="206">
        <f t="shared" si="8"/>
        <v>5.189873417721512E-2</v>
      </c>
      <c r="K141" s="206">
        <f t="shared" si="9"/>
        <v>4.5340050377833681E-2</v>
      </c>
      <c r="L141" s="206">
        <f t="shared" si="10"/>
        <v>4.6854082998661312E-2</v>
      </c>
    </row>
    <row r="142" spans="1:12">
      <c r="A142" s="208">
        <v>29738</v>
      </c>
      <c r="B142" s="205">
        <v>81.3</v>
      </c>
      <c r="C142" s="205">
        <v>81</v>
      </c>
      <c r="D142" s="205">
        <v>83.1</v>
      </c>
      <c r="E142" s="205">
        <v>83.2</v>
      </c>
      <c r="F142" s="205">
        <v>78.5</v>
      </c>
      <c r="G142" s="208">
        <v>29738</v>
      </c>
      <c r="H142" s="206">
        <f t="shared" si="6"/>
        <v>4.9032258064516089E-2</v>
      </c>
      <c r="I142" s="206">
        <f t="shared" si="7"/>
        <v>4.1131105398457622E-2</v>
      </c>
      <c r="J142" s="206">
        <f t="shared" si="8"/>
        <v>4.6599496221662325E-2</v>
      </c>
      <c r="K142" s="206">
        <f t="shared" si="9"/>
        <v>4.1301627033792199E-2</v>
      </c>
      <c r="L142" s="206">
        <f t="shared" si="10"/>
        <v>4.2496679946879189E-2</v>
      </c>
    </row>
    <row r="143" spans="1:12">
      <c r="A143" s="208">
        <v>29768</v>
      </c>
      <c r="B143" s="205">
        <v>81</v>
      </c>
      <c r="C143" s="205">
        <v>80.900000000000006</v>
      </c>
      <c r="D143" s="205">
        <v>82.9</v>
      </c>
      <c r="E143" s="205">
        <v>83.1</v>
      </c>
      <c r="F143" s="205">
        <v>78.3</v>
      </c>
      <c r="G143" s="208">
        <v>29768</v>
      </c>
      <c r="H143" s="206">
        <f t="shared" si="6"/>
        <v>4.3814432989690795E-2</v>
      </c>
      <c r="I143" s="206">
        <f t="shared" si="7"/>
        <v>3.8510911424903718E-2</v>
      </c>
      <c r="J143" s="206">
        <f t="shared" si="8"/>
        <v>4.4080604534005037E-2</v>
      </c>
      <c r="K143" s="206">
        <f t="shared" si="9"/>
        <v>3.7453183520599252E-2</v>
      </c>
      <c r="L143" s="206">
        <f t="shared" si="10"/>
        <v>3.8461538461538346E-2</v>
      </c>
    </row>
    <row r="144" spans="1:12">
      <c r="A144" s="208">
        <v>29799</v>
      </c>
      <c r="B144" s="205">
        <v>80.599999999999994</v>
      </c>
      <c r="C144" s="205">
        <v>80.7</v>
      </c>
      <c r="D144" s="205">
        <v>82.5</v>
      </c>
      <c r="E144" s="205">
        <v>82.7</v>
      </c>
      <c r="F144" s="205">
        <v>77.599999999999994</v>
      </c>
      <c r="G144" s="208">
        <v>29799</v>
      </c>
      <c r="H144" s="206">
        <f t="shared" si="6"/>
        <v>4.1343669250645844E-2</v>
      </c>
      <c r="I144" s="206">
        <f t="shared" si="7"/>
        <v>4.1290322580645196E-2</v>
      </c>
      <c r="J144" s="206">
        <f t="shared" si="8"/>
        <v>4.166666666666663E-2</v>
      </c>
      <c r="K144" s="206">
        <f t="shared" si="9"/>
        <v>3.8944723618090565E-2</v>
      </c>
      <c r="L144" s="206">
        <f t="shared" si="10"/>
        <v>4.0214477211796253E-2</v>
      </c>
    </row>
    <row r="145" spans="1:12">
      <c r="A145" s="208">
        <v>29830</v>
      </c>
      <c r="B145" s="205">
        <v>81.900000000000006</v>
      </c>
      <c r="C145" s="205">
        <v>81.599999999999994</v>
      </c>
      <c r="D145" s="205">
        <v>83.7</v>
      </c>
      <c r="E145" s="205">
        <v>83.8</v>
      </c>
      <c r="F145" s="205">
        <v>79</v>
      </c>
      <c r="G145" s="208">
        <v>29830</v>
      </c>
      <c r="H145" s="206">
        <f t="shared" si="6"/>
        <v>4.0660736975857724E-2</v>
      </c>
      <c r="I145" s="206">
        <f t="shared" si="7"/>
        <v>4.2145593869731768E-2</v>
      </c>
      <c r="J145" s="206">
        <f t="shared" si="8"/>
        <v>3.8461538461538568E-2</v>
      </c>
      <c r="K145" s="206">
        <f t="shared" si="9"/>
        <v>4.2288557213930239E-2</v>
      </c>
      <c r="L145" s="206">
        <f t="shared" si="10"/>
        <v>4.2216358839050172E-2</v>
      </c>
    </row>
    <row r="146" spans="1:12">
      <c r="A146" s="208">
        <v>29860</v>
      </c>
      <c r="B146" s="205">
        <v>82.1</v>
      </c>
      <c r="C146" s="205">
        <v>82</v>
      </c>
      <c r="D146" s="205">
        <v>84.1</v>
      </c>
      <c r="E146" s="205">
        <v>84.2</v>
      </c>
      <c r="F146" s="205">
        <v>79.400000000000006</v>
      </c>
      <c r="G146" s="208">
        <v>29860</v>
      </c>
      <c r="H146" s="206">
        <f t="shared" ref="H146:H209" si="11">(B146-B134)/B134</f>
        <v>4.0557667934093641E-2</v>
      </c>
      <c r="I146" s="206">
        <f t="shared" ref="I146:I209" si="12">(C146-C134)/C134</f>
        <v>4.0609137055837602E-2</v>
      </c>
      <c r="J146" s="206">
        <f t="shared" ref="J146:J209" si="13">(D146-D134)/D134</f>
        <v>4.213135068153645E-2</v>
      </c>
      <c r="K146" s="206">
        <f t="shared" ref="K146:K209" si="14">(E146-E134)/E134</f>
        <v>3.9506172839506207E-2</v>
      </c>
      <c r="L146" s="206">
        <f t="shared" ref="L146:L209" si="15">(F146-F134)/F134</f>
        <v>4.062909567496735E-2</v>
      </c>
    </row>
    <row r="147" spans="1:12">
      <c r="A147" s="208">
        <v>29891</v>
      </c>
      <c r="B147" s="205">
        <v>82.1</v>
      </c>
      <c r="C147" s="205">
        <v>82.2</v>
      </c>
      <c r="D147" s="205">
        <v>83.8</v>
      </c>
      <c r="E147" s="205">
        <v>84.4</v>
      </c>
      <c r="F147" s="205">
        <v>79.5</v>
      </c>
      <c r="G147" s="208">
        <v>29891</v>
      </c>
      <c r="H147" s="206">
        <f t="shared" si="11"/>
        <v>3.7926675094816689E-2</v>
      </c>
      <c r="I147" s="206">
        <f t="shared" si="12"/>
        <v>4.0506329113924086E-2</v>
      </c>
      <c r="J147" s="206">
        <f t="shared" si="13"/>
        <v>3.5846724351050574E-2</v>
      </c>
      <c r="K147" s="206">
        <f t="shared" si="14"/>
        <v>3.9408866995073927E-2</v>
      </c>
      <c r="L147" s="206">
        <f t="shared" si="15"/>
        <v>3.9215686274509803E-2</v>
      </c>
    </row>
    <row r="148" spans="1:12">
      <c r="A148" s="208">
        <v>29921</v>
      </c>
      <c r="B148" s="205">
        <v>82.1</v>
      </c>
      <c r="C148" s="205">
        <v>82.3</v>
      </c>
      <c r="D148" s="205">
        <v>84.1</v>
      </c>
      <c r="E148" s="205">
        <v>84.5</v>
      </c>
      <c r="F148" s="205">
        <v>79.599999999999994</v>
      </c>
      <c r="G148" s="208">
        <v>29921</v>
      </c>
      <c r="H148" s="206">
        <f t="shared" si="11"/>
        <v>4.1878172588832453E-2</v>
      </c>
      <c r="I148" s="206">
        <f t="shared" si="12"/>
        <v>4.0455120101137838E-2</v>
      </c>
      <c r="J148" s="206">
        <f t="shared" si="13"/>
        <v>4.3424317617866005E-2</v>
      </c>
      <c r="K148" s="206">
        <f t="shared" si="14"/>
        <v>3.9360393603936075E-2</v>
      </c>
      <c r="L148" s="206">
        <f t="shared" si="15"/>
        <v>3.91644908616188E-2</v>
      </c>
    </row>
    <row r="149" spans="1:12">
      <c r="A149" s="208">
        <v>29952</v>
      </c>
      <c r="B149" s="205">
        <v>82.1</v>
      </c>
      <c r="C149" s="205">
        <v>82</v>
      </c>
      <c r="D149" s="205">
        <v>84.1</v>
      </c>
      <c r="E149" s="205">
        <v>84.2</v>
      </c>
      <c r="F149" s="205">
        <v>79.2</v>
      </c>
      <c r="G149" s="208">
        <v>29952</v>
      </c>
      <c r="H149" s="206">
        <f t="shared" si="11"/>
        <v>3.1407035175879401E-2</v>
      </c>
      <c r="I149" s="206">
        <f t="shared" si="12"/>
        <v>3.6662452591656208E-2</v>
      </c>
      <c r="J149" s="206">
        <f t="shared" si="13"/>
        <v>3.3169533169533028E-2</v>
      </c>
      <c r="K149" s="206">
        <f t="shared" si="14"/>
        <v>3.5670356703567108E-2</v>
      </c>
      <c r="L149" s="206">
        <f t="shared" si="15"/>
        <v>3.6649214659685826E-2</v>
      </c>
    </row>
    <row r="150" spans="1:12">
      <c r="A150" s="208">
        <v>29983</v>
      </c>
      <c r="B150" s="205">
        <v>82.1</v>
      </c>
      <c r="C150" s="205">
        <v>81.8</v>
      </c>
      <c r="D150" s="205">
        <v>83.8</v>
      </c>
      <c r="E150" s="205">
        <v>83.9</v>
      </c>
      <c r="F150" s="205">
        <v>78.900000000000006</v>
      </c>
      <c r="G150" s="208">
        <v>29983</v>
      </c>
      <c r="H150" s="206">
        <f t="shared" si="11"/>
        <v>3.2704402515723201E-2</v>
      </c>
      <c r="I150" s="206">
        <f t="shared" si="12"/>
        <v>3.5443037974683511E-2</v>
      </c>
      <c r="J150" s="206">
        <f t="shared" si="13"/>
        <v>3.0750307503075031E-2</v>
      </c>
      <c r="K150" s="206">
        <f t="shared" si="14"/>
        <v>3.4525277435265248E-2</v>
      </c>
      <c r="L150" s="206">
        <f t="shared" si="15"/>
        <v>3.6793692509855605E-2</v>
      </c>
    </row>
    <row r="151" spans="1:12">
      <c r="A151" s="208">
        <v>30011</v>
      </c>
      <c r="B151" s="205">
        <v>82.1</v>
      </c>
      <c r="C151" s="205">
        <v>81.900000000000006</v>
      </c>
      <c r="D151" s="205">
        <v>84</v>
      </c>
      <c r="E151" s="205">
        <v>84</v>
      </c>
      <c r="F151" s="205">
        <v>79.099999999999994</v>
      </c>
      <c r="G151" s="208">
        <v>30011</v>
      </c>
      <c r="H151" s="206">
        <f t="shared" si="11"/>
        <v>2.8822055137844575E-2</v>
      </c>
      <c r="I151" s="206">
        <f t="shared" si="12"/>
        <v>3.4090909090909123E-2</v>
      </c>
      <c r="J151" s="206">
        <f t="shared" si="13"/>
        <v>2.8151774785801678E-2</v>
      </c>
      <c r="K151" s="206">
        <f t="shared" si="14"/>
        <v>3.3210332103321069E-2</v>
      </c>
      <c r="L151" s="206">
        <f t="shared" si="15"/>
        <v>3.5340314136125504E-2</v>
      </c>
    </row>
    <row r="152" spans="1:12">
      <c r="A152" s="208">
        <v>30042</v>
      </c>
      <c r="B152" s="205">
        <v>82.8</v>
      </c>
      <c r="C152" s="205">
        <v>82.5</v>
      </c>
      <c r="D152" s="205">
        <v>84.6</v>
      </c>
      <c r="E152" s="205">
        <v>84.6</v>
      </c>
      <c r="F152" s="205">
        <v>79.8</v>
      </c>
      <c r="G152" s="208">
        <v>30042</v>
      </c>
      <c r="H152" s="206">
        <f t="shared" si="11"/>
        <v>2.9850746268656608E-2</v>
      </c>
      <c r="I152" s="206">
        <f t="shared" si="12"/>
        <v>3.3834586466165453E-2</v>
      </c>
      <c r="J152" s="206">
        <f t="shared" si="13"/>
        <v>2.6699029126213452E-2</v>
      </c>
      <c r="K152" s="206">
        <f t="shared" si="14"/>
        <v>3.2967032967032829E-2</v>
      </c>
      <c r="L152" s="206">
        <f t="shared" si="15"/>
        <v>3.3678756476683863E-2</v>
      </c>
    </row>
    <row r="153" spans="1:12">
      <c r="A153" s="208">
        <v>30072</v>
      </c>
      <c r="B153" s="205">
        <v>83.1</v>
      </c>
      <c r="C153" s="205">
        <v>83.2</v>
      </c>
      <c r="D153" s="205">
        <v>85</v>
      </c>
      <c r="E153" s="205">
        <v>85.4</v>
      </c>
      <c r="F153" s="205">
        <v>80.7</v>
      </c>
      <c r="G153" s="208">
        <v>30072</v>
      </c>
      <c r="H153" s="206">
        <f t="shared" si="11"/>
        <v>2.4660912453760789E-2</v>
      </c>
      <c r="I153" s="206">
        <f t="shared" si="12"/>
        <v>2.9702970297029774E-2</v>
      </c>
      <c r="J153" s="206">
        <f t="shared" si="13"/>
        <v>2.286401925391102E-2</v>
      </c>
      <c r="K153" s="206">
        <f t="shared" si="14"/>
        <v>2.891566265060248E-2</v>
      </c>
      <c r="L153" s="206">
        <f t="shared" si="15"/>
        <v>3.1969309462915603E-2</v>
      </c>
    </row>
    <row r="154" spans="1:12">
      <c r="A154" s="208">
        <v>30103</v>
      </c>
      <c r="B154" s="205">
        <v>83.1</v>
      </c>
      <c r="C154" s="205">
        <v>83.4</v>
      </c>
      <c r="D154" s="205">
        <v>85</v>
      </c>
      <c r="E154" s="205">
        <v>85.6</v>
      </c>
      <c r="F154" s="205">
        <v>80.900000000000006</v>
      </c>
      <c r="G154" s="208">
        <v>30103</v>
      </c>
      <c r="H154" s="206">
        <f t="shared" si="11"/>
        <v>2.2140221402213989E-2</v>
      </c>
      <c r="I154" s="206">
        <f t="shared" si="12"/>
        <v>2.96296296296297E-2</v>
      </c>
      <c r="J154" s="206">
        <f t="shared" si="13"/>
        <v>2.286401925391102E-2</v>
      </c>
      <c r="K154" s="206">
        <f t="shared" si="14"/>
        <v>2.8846153846153744E-2</v>
      </c>
      <c r="L154" s="206">
        <f t="shared" si="15"/>
        <v>3.0573248407643385E-2</v>
      </c>
    </row>
    <row r="155" spans="1:12">
      <c r="A155" s="208">
        <v>30133</v>
      </c>
      <c r="B155" s="205">
        <v>82.6</v>
      </c>
      <c r="C155" s="205">
        <v>83.3</v>
      </c>
      <c r="D155" s="205">
        <v>84.4</v>
      </c>
      <c r="E155" s="205">
        <v>85.4</v>
      </c>
      <c r="F155" s="205">
        <v>80.599999999999994</v>
      </c>
      <c r="G155" s="208">
        <v>30133</v>
      </c>
      <c r="H155" s="206">
        <f t="shared" si="11"/>
        <v>1.9753086419753017E-2</v>
      </c>
      <c r="I155" s="206">
        <f t="shared" si="12"/>
        <v>2.966625463535218E-2</v>
      </c>
      <c r="J155" s="206">
        <f t="shared" si="13"/>
        <v>1.8094089264173701E-2</v>
      </c>
      <c r="K155" s="206">
        <f t="shared" si="14"/>
        <v>2.7677496991576553E-2</v>
      </c>
      <c r="L155" s="206">
        <f t="shared" si="15"/>
        <v>2.9374201787994856E-2</v>
      </c>
    </row>
    <row r="156" spans="1:12">
      <c r="A156" s="208">
        <v>30164</v>
      </c>
      <c r="B156" s="205">
        <v>83.2</v>
      </c>
      <c r="C156" s="205">
        <v>83</v>
      </c>
      <c r="D156" s="205">
        <v>85</v>
      </c>
      <c r="E156" s="205">
        <v>85.1</v>
      </c>
      <c r="F156" s="205">
        <v>80</v>
      </c>
      <c r="G156" s="208">
        <v>30164</v>
      </c>
      <c r="H156" s="206">
        <f t="shared" si="11"/>
        <v>3.2258064516129142E-2</v>
      </c>
      <c r="I156" s="206">
        <f t="shared" si="12"/>
        <v>2.8500619578686458E-2</v>
      </c>
      <c r="J156" s="206">
        <f t="shared" si="13"/>
        <v>3.0303030303030304E-2</v>
      </c>
      <c r="K156" s="206">
        <f t="shared" si="14"/>
        <v>2.9020556227327587E-2</v>
      </c>
      <c r="L156" s="206">
        <f t="shared" si="15"/>
        <v>3.0927835051546466E-2</v>
      </c>
    </row>
    <row r="157" spans="1:12">
      <c r="A157" s="208">
        <v>30195</v>
      </c>
      <c r="B157" s="205">
        <v>84.4</v>
      </c>
      <c r="C157" s="205">
        <v>83.9</v>
      </c>
      <c r="D157" s="205">
        <v>86.4</v>
      </c>
      <c r="E157" s="205">
        <v>86.1</v>
      </c>
      <c r="F157" s="205">
        <v>81.3</v>
      </c>
      <c r="G157" s="208">
        <v>30195</v>
      </c>
      <c r="H157" s="206">
        <f t="shared" si="11"/>
        <v>3.0525030525030524E-2</v>
      </c>
      <c r="I157" s="206">
        <f t="shared" si="12"/>
        <v>2.8186274509804064E-2</v>
      </c>
      <c r="J157" s="206">
        <f t="shared" si="13"/>
        <v>3.2258064516129066E-2</v>
      </c>
      <c r="K157" s="206">
        <f t="shared" si="14"/>
        <v>2.744630071599042E-2</v>
      </c>
      <c r="L157" s="206">
        <f t="shared" si="15"/>
        <v>2.9113924050632876E-2</v>
      </c>
    </row>
    <row r="158" spans="1:12">
      <c r="A158" s="208">
        <v>30225</v>
      </c>
      <c r="B158" s="205">
        <v>84.7</v>
      </c>
      <c r="C158" s="205">
        <v>84.3</v>
      </c>
      <c r="D158" s="205">
        <v>86.7</v>
      </c>
      <c r="E158" s="205">
        <v>86.4</v>
      </c>
      <c r="F158" s="205">
        <v>81.7</v>
      </c>
      <c r="G158" s="208">
        <v>30225</v>
      </c>
      <c r="H158" s="206">
        <f t="shared" si="11"/>
        <v>3.1668696711327757E-2</v>
      </c>
      <c r="I158" s="206">
        <f t="shared" si="12"/>
        <v>2.8048780487804844E-2</v>
      </c>
      <c r="J158" s="206">
        <f t="shared" si="13"/>
        <v>3.0915576694411518E-2</v>
      </c>
      <c r="K158" s="206">
        <f t="shared" si="14"/>
        <v>2.6128266033254188E-2</v>
      </c>
      <c r="L158" s="206">
        <f t="shared" si="15"/>
        <v>2.8967254408060417E-2</v>
      </c>
    </row>
    <row r="159" spans="1:12">
      <c r="A159" s="208">
        <v>30256</v>
      </c>
      <c r="B159" s="205">
        <v>83.9</v>
      </c>
      <c r="C159" s="205">
        <v>84.3</v>
      </c>
      <c r="D159" s="205">
        <v>85.7</v>
      </c>
      <c r="E159" s="205">
        <v>86.4</v>
      </c>
      <c r="F159" s="205">
        <v>81.7</v>
      </c>
      <c r="G159" s="208">
        <v>30256</v>
      </c>
      <c r="H159" s="206">
        <f t="shared" si="11"/>
        <v>2.1924482338611589E-2</v>
      </c>
      <c r="I159" s="206">
        <f t="shared" si="12"/>
        <v>2.5547445255474383E-2</v>
      </c>
      <c r="J159" s="206">
        <f t="shared" si="13"/>
        <v>2.2673031026253052E-2</v>
      </c>
      <c r="K159" s="206">
        <f t="shared" si="14"/>
        <v>2.3696682464454975E-2</v>
      </c>
      <c r="L159" s="206">
        <f t="shared" si="15"/>
        <v>2.7672955974842803E-2</v>
      </c>
    </row>
    <row r="160" spans="1:12">
      <c r="A160" s="208">
        <v>30286</v>
      </c>
      <c r="B160" s="205">
        <v>83.8</v>
      </c>
      <c r="C160" s="205">
        <v>84.4</v>
      </c>
      <c r="D160" s="205">
        <v>85.6</v>
      </c>
      <c r="E160" s="205">
        <v>86.5</v>
      </c>
      <c r="F160" s="205">
        <v>81.8</v>
      </c>
      <c r="G160" s="208">
        <v>30286</v>
      </c>
      <c r="H160" s="206">
        <f t="shared" si="11"/>
        <v>2.0706455542021961E-2</v>
      </c>
      <c r="I160" s="206">
        <f t="shared" si="12"/>
        <v>2.5516403402187224E-2</v>
      </c>
      <c r="J160" s="206">
        <f t="shared" si="13"/>
        <v>1.7835909631391204E-2</v>
      </c>
      <c r="K160" s="206">
        <f t="shared" si="14"/>
        <v>2.3668639053254437E-2</v>
      </c>
      <c r="L160" s="206">
        <f t="shared" si="15"/>
        <v>2.7638190954773906E-2</v>
      </c>
    </row>
    <row r="161" spans="1:12">
      <c r="A161" s="208">
        <v>30317</v>
      </c>
      <c r="B161" s="205">
        <v>83.9</v>
      </c>
      <c r="C161" s="205">
        <v>84</v>
      </c>
      <c r="D161" s="205">
        <v>85.7</v>
      </c>
      <c r="E161" s="205">
        <v>86.2</v>
      </c>
      <c r="F161" s="205">
        <v>81.3</v>
      </c>
      <c r="G161" s="208">
        <v>30317</v>
      </c>
      <c r="H161" s="206">
        <f t="shared" si="11"/>
        <v>2.1924482338611589E-2</v>
      </c>
      <c r="I161" s="206">
        <f t="shared" si="12"/>
        <v>2.4390243902439025E-2</v>
      </c>
      <c r="J161" s="206">
        <f t="shared" si="13"/>
        <v>1.902497027348405E-2</v>
      </c>
      <c r="K161" s="206">
        <f t="shared" si="14"/>
        <v>2.3752969121140142E-2</v>
      </c>
      <c r="L161" s="206">
        <f t="shared" si="15"/>
        <v>2.6515151515151443E-2</v>
      </c>
    </row>
    <row r="162" spans="1:12">
      <c r="A162" s="208">
        <v>30348</v>
      </c>
      <c r="B162" s="205">
        <v>83.6</v>
      </c>
      <c r="C162" s="205">
        <v>83.6</v>
      </c>
      <c r="D162" s="205">
        <v>85.4</v>
      </c>
      <c r="E162" s="205">
        <v>85.7</v>
      </c>
      <c r="F162" s="205">
        <v>80.8</v>
      </c>
      <c r="G162" s="208">
        <v>30348</v>
      </c>
      <c r="H162" s="206">
        <f t="shared" si="11"/>
        <v>1.8270401948842874E-2</v>
      </c>
      <c r="I162" s="206">
        <f t="shared" si="12"/>
        <v>2.2004889975550088E-2</v>
      </c>
      <c r="J162" s="206">
        <f t="shared" si="13"/>
        <v>1.9093078758949982E-2</v>
      </c>
      <c r="K162" s="206">
        <f t="shared" si="14"/>
        <v>2.145411203814061E-2</v>
      </c>
      <c r="L162" s="206">
        <f t="shared" si="15"/>
        <v>2.4081115335868077E-2</v>
      </c>
    </row>
    <row r="163" spans="1:12">
      <c r="A163" s="208">
        <v>30376</v>
      </c>
      <c r="B163" s="205">
        <v>84.1</v>
      </c>
      <c r="C163" s="205">
        <v>83.8</v>
      </c>
      <c r="D163" s="205">
        <v>86</v>
      </c>
      <c r="E163" s="205">
        <v>85.9</v>
      </c>
      <c r="F163" s="205">
        <v>81</v>
      </c>
      <c r="G163" s="208">
        <v>30376</v>
      </c>
      <c r="H163" s="206">
        <f t="shared" si="11"/>
        <v>2.4360535931790502E-2</v>
      </c>
      <c r="I163" s="206">
        <f t="shared" si="12"/>
        <v>2.3199023199023092E-2</v>
      </c>
      <c r="J163" s="206">
        <f t="shared" si="13"/>
        <v>2.3809523809523808E-2</v>
      </c>
      <c r="K163" s="206">
        <f t="shared" si="14"/>
        <v>2.2619047619047688E-2</v>
      </c>
      <c r="L163" s="206">
        <f t="shared" si="15"/>
        <v>2.4020227560050643E-2</v>
      </c>
    </row>
    <row r="164" spans="1:12">
      <c r="A164" s="208">
        <v>30407</v>
      </c>
      <c r="B164" s="205">
        <v>84.4</v>
      </c>
      <c r="C164" s="205">
        <v>84.2</v>
      </c>
      <c r="D164" s="205">
        <v>86.3</v>
      </c>
      <c r="E164" s="205">
        <v>86.4</v>
      </c>
      <c r="F164" s="205">
        <v>81.8</v>
      </c>
      <c r="G164" s="208">
        <v>30407</v>
      </c>
      <c r="H164" s="206">
        <f t="shared" si="11"/>
        <v>1.9323671497584644E-2</v>
      </c>
      <c r="I164" s="206">
        <f t="shared" si="12"/>
        <v>2.0606060606060642E-2</v>
      </c>
      <c r="J164" s="206">
        <f t="shared" si="13"/>
        <v>2.0094562647754173E-2</v>
      </c>
      <c r="K164" s="206">
        <f t="shared" si="14"/>
        <v>2.1276595744680986E-2</v>
      </c>
      <c r="L164" s="206">
        <f t="shared" si="15"/>
        <v>2.5062656641604012E-2</v>
      </c>
    </row>
    <row r="165" spans="1:12">
      <c r="A165" s="208">
        <v>30437</v>
      </c>
      <c r="B165" s="205">
        <v>85.3</v>
      </c>
      <c r="C165" s="205">
        <v>84.8</v>
      </c>
      <c r="D165" s="205">
        <v>87.3</v>
      </c>
      <c r="E165" s="205">
        <v>87</v>
      </c>
      <c r="F165" s="205">
        <v>82.8</v>
      </c>
      <c r="G165" s="208">
        <v>30437</v>
      </c>
      <c r="H165" s="206">
        <f t="shared" si="11"/>
        <v>2.6474127557160086E-2</v>
      </c>
      <c r="I165" s="206">
        <f t="shared" si="12"/>
        <v>1.9230769230769162E-2</v>
      </c>
      <c r="J165" s="206">
        <f t="shared" si="13"/>
        <v>2.7058823529411732E-2</v>
      </c>
      <c r="K165" s="206">
        <f t="shared" si="14"/>
        <v>1.873536299765801E-2</v>
      </c>
      <c r="L165" s="206">
        <f t="shared" si="15"/>
        <v>2.6022304832713682E-2</v>
      </c>
    </row>
    <row r="166" spans="1:12">
      <c r="A166" s="208">
        <v>30468</v>
      </c>
      <c r="B166" s="205">
        <v>84.8</v>
      </c>
      <c r="C166" s="205">
        <v>84.9</v>
      </c>
      <c r="D166" s="205">
        <v>86.6</v>
      </c>
      <c r="E166" s="205">
        <v>87</v>
      </c>
      <c r="F166" s="205">
        <v>82.9</v>
      </c>
      <c r="G166" s="208">
        <v>30468</v>
      </c>
      <c r="H166" s="206">
        <f t="shared" si="11"/>
        <v>2.0457280385078255E-2</v>
      </c>
      <c r="I166" s="206">
        <f t="shared" si="12"/>
        <v>1.7985611510791366E-2</v>
      </c>
      <c r="J166" s="206">
        <f t="shared" si="13"/>
        <v>1.8823529411764638E-2</v>
      </c>
      <c r="K166" s="206">
        <f t="shared" si="14"/>
        <v>1.6355140186915956E-2</v>
      </c>
      <c r="L166" s="206">
        <f t="shared" si="15"/>
        <v>2.4721878862793572E-2</v>
      </c>
    </row>
    <row r="167" spans="1:12">
      <c r="A167" s="208">
        <v>30498</v>
      </c>
      <c r="B167" s="205">
        <v>84.4</v>
      </c>
      <c r="C167" s="205">
        <v>84.7</v>
      </c>
      <c r="D167" s="205">
        <v>86.3</v>
      </c>
      <c r="E167" s="205">
        <v>86.8</v>
      </c>
      <c r="F167" s="205">
        <v>82.6</v>
      </c>
      <c r="G167" s="208">
        <v>30498</v>
      </c>
      <c r="H167" s="206">
        <f t="shared" si="11"/>
        <v>2.179176755447956E-2</v>
      </c>
      <c r="I167" s="206">
        <f t="shared" si="12"/>
        <v>1.6806722689075699E-2</v>
      </c>
      <c r="J167" s="206">
        <f t="shared" si="13"/>
        <v>2.2511848341232123E-2</v>
      </c>
      <c r="K167" s="206">
        <f t="shared" si="14"/>
        <v>1.639344262295072E-2</v>
      </c>
      <c r="L167" s="206">
        <f t="shared" si="15"/>
        <v>2.4813895781637719E-2</v>
      </c>
    </row>
    <row r="168" spans="1:12">
      <c r="A168" s="208">
        <v>30529</v>
      </c>
      <c r="B168" s="205">
        <v>84.3</v>
      </c>
      <c r="C168" s="205">
        <v>84.1</v>
      </c>
      <c r="D168" s="205">
        <v>86</v>
      </c>
      <c r="E168" s="205">
        <v>86.1</v>
      </c>
      <c r="F168" s="205">
        <v>81.599999999999994</v>
      </c>
      <c r="G168" s="208">
        <v>30529</v>
      </c>
      <c r="H168" s="206">
        <f t="shared" si="11"/>
        <v>1.3221153846153777E-2</v>
      </c>
      <c r="I168" s="206">
        <f t="shared" si="12"/>
        <v>1.3253012048192703E-2</v>
      </c>
      <c r="J168" s="206">
        <f t="shared" si="13"/>
        <v>1.1764705882352941E-2</v>
      </c>
      <c r="K168" s="206">
        <f t="shared" si="14"/>
        <v>1.1750881316098707E-2</v>
      </c>
      <c r="L168" s="206">
        <f t="shared" si="15"/>
        <v>1.9999999999999928E-2</v>
      </c>
    </row>
    <row r="169" spans="1:12">
      <c r="A169" s="208">
        <v>30560</v>
      </c>
      <c r="B169" s="205">
        <v>85.2</v>
      </c>
      <c r="C169" s="205">
        <v>85.2</v>
      </c>
      <c r="D169" s="205">
        <v>87.1</v>
      </c>
      <c r="E169" s="205">
        <v>87.3</v>
      </c>
      <c r="F169" s="205">
        <v>83.2</v>
      </c>
      <c r="G169" s="208">
        <v>30560</v>
      </c>
      <c r="H169" s="206">
        <f t="shared" si="11"/>
        <v>9.4786729857819566E-3</v>
      </c>
      <c r="I169" s="206">
        <f t="shared" si="12"/>
        <v>1.549463647199043E-2</v>
      </c>
      <c r="J169" s="206">
        <f t="shared" si="13"/>
        <v>8.1018518518517196E-3</v>
      </c>
      <c r="K169" s="206">
        <f t="shared" si="14"/>
        <v>1.3937282229965191E-2</v>
      </c>
      <c r="L169" s="206">
        <f t="shared" si="15"/>
        <v>2.3370233702337095E-2</v>
      </c>
    </row>
    <row r="170" spans="1:12">
      <c r="A170" s="208">
        <v>30590</v>
      </c>
      <c r="B170" s="205">
        <v>85.9</v>
      </c>
      <c r="C170" s="205">
        <v>85.6</v>
      </c>
      <c r="D170" s="205">
        <v>87.9</v>
      </c>
      <c r="E170" s="205">
        <v>87.7</v>
      </c>
      <c r="F170" s="205">
        <v>83.6</v>
      </c>
      <c r="G170" s="208">
        <v>30590</v>
      </c>
      <c r="H170" s="206">
        <f t="shared" si="11"/>
        <v>1.4167650531286928E-2</v>
      </c>
      <c r="I170" s="206">
        <f t="shared" si="12"/>
        <v>1.5421115065243145E-2</v>
      </c>
      <c r="J170" s="206">
        <f t="shared" si="13"/>
        <v>1.3840830449827021E-2</v>
      </c>
      <c r="K170" s="206">
        <f t="shared" si="14"/>
        <v>1.5046296296296263E-2</v>
      </c>
      <c r="L170" s="206">
        <f t="shared" si="15"/>
        <v>2.3255813953488268E-2</v>
      </c>
    </row>
    <row r="171" spans="1:12">
      <c r="A171" s="208">
        <v>30621</v>
      </c>
      <c r="B171" s="205">
        <v>85.5</v>
      </c>
      <c r="C171" s="205">
        <v>85.8</v>
      </c>
      <c r="D171" s="205">
        <v>87.3</v>
      </c>
      <c r="E171" s="205">
        <v>87.9</v>
      </c>
      <c r="F171" s="205">
        <v>83.8</v>
      </c>
      <c r="G171" s="208">
        <v>30621</v>
      </c>
      <c r="H171" s="206">
        <f t="shared" si="11"/>
        <v>1.9070321811680502E-2</v>
      </c>
      <c r="I171" s="206">
        <f t="shared" si="12"/>
        <v>1.7793594306049824E-2</v>
      </c>
      <c r="J171" s="206">
        <f t="shared" si="13"/>
        <v>1.8669778296382663E-2</v>
      </c>
      <c r="K171" s="206">
        <f t="shared" si="14"/>
        <v>1.7361111111111108E-2</v>
      </c>
      <c r="L171" s="206">
        <f t="shared" si="15"/>
        <v>2.5703794369644973E-2</v>
      </c>
    </row>
    <row r="172" spans="1:12">
      <c r="A172" s="208">
        <v>30651</v>
      </c>
      <c r="B172" s="205">
        <v>85.2</v>
      </c>
      <c r="C172" s="205">
        <v>85.7</v>
      </c>
      <c r="D172" s="205">
        <v>87.1</v>
      </c>
      <c r="E172" s="205">
        <v>87.9</v>
      </c>
      <c r="F172" s="205">
        <v>83.8</v>
      </c>
      <c r="G172" s="208">
        <v>30651</v>
      </c>
      <c r="H172" s="206">
        <f t="shared" si="11"/>
        <v>1.6706443914081215E-2</v>
      </c>
      <c r="I172" s="206">
        <f t="shared" si="12"/>
        <v>1.5402843601895699E-2</v>
      </c>
      <c r="J172" s="206">
        <f t="shared" si="13"/>
        <v>1.752336448598131E-2</v>
      </c>
      <c r="K172" s="206">
        <f t="shared" si="14"/>
        <v>1.6184971098265961E-2</v>
      </c>
      <c r="L172" s="206">
        <f t="shared" si="15"/>
        <v>2.4449877750611249E-2</v>
      </c>
    </row>
    <row r="173" spans="1:12">
      <c r="A173" s="208">
        <v>30682</v>
      </c>
      <c r="B173" s="205">
        <v>85.5</v>
      </c>
      <c r="C173" s="205">
        <v>85.4</v>
      </c>
      <c r="D173" s="205">
        <v>87.3</v>
      </c>
      <c r="E173" s="205">
        <v>87.5</v>
      </c>
      <c r="F173" s="205">
        <v>83.3</v>
      </c>
      <c r="G173" s="208">
        <v>30682</v>
      </c>
      <c r="H173" s="206">
        <f t="shared" si="11"/>
        <v>1.9070321811680502E-2</v>
      </c>
      <c r="I173" s="206">
        <f t="shared" si="12"/>
        <v>1.6666666666666736E-2</v>
      </c>
      <c r="J173" s="206">
        <f t="shared" si="13"/>
        <v>1.8669778296382663E-2</v>
      </c>
      <c r="K173" s="206">
        <f t="shared" si="14"/>
        <v>1.5081206496519688E-2</v>
      </c>
      <c r="L173" s="206">
        <f t="shared" si="15"/>
        <v>2.4600246002460024E-2</v>
      </c>
    </row>
    <row r="174" spans="1:12">
      <c r="A174" s="208">
        <v>30713</v>
      </c>
      <c r="B174" s="205">
        <v>86</v>
      </c>
      <c r="C174" s="205">
        <v>85.3</v>
      </c>
      <c r="D174" s="205">
        <v>87.9</v>
      </c>
      <c r="E174" s="205">
        <v>87.3</v>
      </c>
      <c r="F174" s="205">
        <v>83</v>
      </c>
      <c r="G174" s="208">
        <v>30713</v>
      </c>
      <c r="H174" s="206">
        <f t="shared" si="11"/>
        <v>2.8708133971291936E-2</v>
      </c>
      <c r="I174" s="206">
        <f t="shared" si="12"/>
        <v>2.0334928229665108E-2</v>
      </c>
      <c r="J174" s="206">
        <f t="shared" si="13"/>
        <v>2.9274004683840747E-2</v>
      </c>
      <c r="K174" s="206">
        <f t="shared" si="14"/>
        <v>1.8669778296382663E-2</v>
      </c>
      <c r="L174" s="206">
        <f t="shared" si="15"/>
        <v>2.7227722772277262E-2</v>
      </c>
    </row>
    <row r="175" spans="1:12">
      <c r="A175" s="208">
        <v>30742</v>
      </c>
      <c r="B175" s="205">
        <v>86.2</v>
      </c>
      <c r="C175" s="205">
        <v>85.5</v>
      </c>
      <c r="D175" s="205">
        <v>88.2</v>
      </c>
      <c r="E175" s="205">
        <v>87.6</v>
      </c>
      <c r="F175" s="205">
        <v>83.1</v>
      </c>
      <c r="G175" s="208">
        <v>30742</v>
      </c>
      <c r="H175" s="206">
        <f t="shared" si="11"/>
        <v>2.4970273483947786E-2</v>
      </c>
      <c r="I175" s="206">
        <f t="shared" si="12"/>
        <v>2.0286396181384284E-2</v>
      </c>
      <c r="J175" s="206">
        <f t="shared" si="13"/>
        <v>2.5581395348837244E-2</v>
      </c>
      <c r="K175" s="206">
        <f t="shared" si="14"/>
        <v>1.9790454016297886E-2</v>
      </c>
      <c r="L175" s="206">
        <f t="shared" si="15"/>
        <v>2.5925925925925856E-2</v>
      </c>
    </row>
    <row r="176" spans="1:12">
      <c r="A176" s="208">
        <v>30773</v>
      </c>
      <c r="B176" s="205">
        <v>86.4</v>
      </c>
      <c r="C176" s="205">
        <v>85.9</v>
      </c>
      <c r="D176" s="205">
        <v>88.3</v>
      </c>
      <c r="E176" s="205">
        <v>88.1</v>
      </c>
      <c r="F176" s="205">
        <v>83.7</v>
      </c>
      <c r="G176" s="208">
        <v>30773</v>
      </c>
      <c r="H176" s="206">
        <f t="shared" si="11"/>
        <v>2.3696682464454975E-2</v>
      </c>
      <c r="I176" s="206">
        <f t="shared" si="12"/>
        <v>2.0190023752969154E-2</v>
      </c>
      <c r="J176" s="206">
        <f t="shared" si="13"/>
        <v>2.3174971031286212E-2</v>
      </c>
      <c r="K176" s="206">
        <f t="shared" si="14"/>
        <v>1.9675925925925795E-2</v>
      </c>
      <c r="L176" s="206">
        <f t="shared" si="15"/>
        <v>2.3227383863080753E-2</v>
      </c>
    </row>
    <row r="177" spans="1:12">
      <c r="A177" s="208">
        <v>30803</v>
      </c>
      <c r="B177" s="205">
        <v>87</v>
      </c>
      <c r="C177" s="205">
        <v>86.8</v>
      </c>
      <c r="D177" s="205">
        <v>89</v>
      </c>
      <c r="E177" s="205">
        <v>89.1</v>
      </c>
      <c r="F177" s="205">
        <v>85.1</v>
      </c>
      <c r="G177" s="208">
        <v>30803</v>
      </c>
      <c r="H177" s="206">
        <f t="shared" si="11"/>
        <v>1.9929660023446694E-2</v>
      </c>
      <c r="I177" s="206">
        <f t="shared" si="12"/>
        <v>2.358490566037736E-2</v>
      </c>
      <c r="J177" s="206">
        <f t="shared" si="13"/>
        <v>1.9473081328751467E-2</v>
      </c>
      <c r="K177" s="206">
        <f t="shared" si="14"/>
        <v>2.4137931034482692E-2</v>
      </c>
      <c r="L177" s="206">
        <f t="shared" si="15"/>
        <v>2.7777777777777745E-2</v>
      </c>
    </row>
    <row r="178" spans="1:12">
      <c r="A178" s="208">
        <v>30834</v>
      </c>
      <c r="B178" s="205">
        <v>86.4</v>
      </c>
      <c r="C178" s="205">
        <v>86.7</v>
      </c>
      <c r="D178" s="205">
        <v>88.2</v>
      </c>
      <c r="E178" s="205">
        <v>88.9</v>
      </c>
      <c r="F178" s="205">
        <v>85</v>
      </c>
      <c r="G178" s="208">
        <v>30834</v>
      </c>
      <c r="H178" s="206">
        <f t="shared" si="11"/>
        <v>1.8867924528301987E-2</v>
      </c>
      <c r="I178" s="206">
        <f t="shared" si="12"/>
        <v>2.1201413427561804E-2</v>
      </c>
      <c r="J178" s="206">
        <f t="shared" si="13"/>
        <v>1.8475750577367306E-2</v>
      </c>
      <c r="K178" s="206">
        <f t="shared" si="14"/>
        <v>2.1839080459770181E-2</v>
      </c>
      <c r="L178" s="206">
        <f t="shared" si="15"/>
        <v>2.5331724969843115E-2</v>
      </c>
    </row>
    <row r="179" spans="1:12">
      <c r="A179" s="208">
        <v>30864</v>
      </c>
      <c r="B179" s="205">
        <v>86.6</v>
      </c>
      <c r="C179" s="205">
        <v>86.6</v>
      </c>
      <c r="D179" s="205">
        <v>88.4</v>
      </c>
      <c r="E179" s="205">
        <v>88.8</v>
      </c>
      <c r="F179" s="205">
        <v>84.8</v>
      </c>
      <c r="G179" s="208">
        <v>30864</v>
      </c>
      <c r="H179" s="206">
        <f t="shared" si="11"/>
        <v>2.6066350710900337E-2</v>
      </c>
      <c r="I179" s="206">
        <f t="shared" si="12"/>
        <v>2.2432113341204148E-2</v>
      </c>
      <c r="J179" s="206">
        <f t="shared" si="13"/>
        <v>2.4333719582850622E-2</v>
      </c>
      <c r="K179" s="206">
        <f t="shared" si="14"/>
        <v>2.3041474654377881E-2</v>
      </c>
      <c r="L179" s="206">
        <f t="shared" si="15"/>
        <v>2.6634382566585992E-2</v>
      </c>
    </row>
    <row r="180" spans="1:12">
      <c r="A180" s="208">
        <v>30895</v>
      </c>
      <c r="B180" s="205">
        <v>85.9</v>
      </c>
      <c r="C180" s="205">
        <v>86.1</v>
      </c>
      <c r="D180" s="205">
        <v>87.6</v>
      </c>
      <c r="E180" s="205">
        <v>88.2</v>
      </c>
      <c r="F180" s="205">
        <v>83.9</v>
      </c>
      <c r="G180" s="208">
        <v>30895</v>
      </c>
      <c r="H180" s="206">
        <f t="shared" si="11"/>
        <v>1.8979833926453245E-2</v>
      </c>
      <c r="I180" s="206">
        <f t="shared" si="12"/>
        <v>2.3781212841854936E-2</v>
      </c>
      <c r="J180" s="206">
        <f t="shared" si="13"/>
        <v>1.8604651162790631E-2</v>
      </c>
      <c r="K180" s="206">
        <f t="shared" si="14"/>
        <v>2.4390243902439126E-2</v>
      </c>
      <c r="L180" s="206">
        <f t="shared" si="15"/>
        <v>2.8186274509804064E-2</v>
      </c>
    </row>
    <row r="181" spans="1:12">
      <c r="A181" s="208">
        <v>30926</v>
      </c>
      <c r="B181" s="205">
        <v>87.2</v>
      </c>
      <c r="C181" s="205">
        <v>87.1</v>
      </c>
      <c r="D181" s="205">
        <v>89.1</v>
      </c>
      <c r="E181" s="205">
        <v>89.2</v>
      </c>
      <c r="F181" s="205">
        <v>85.1</v>
      </c>
      <c r="G181" s="208">
        <v>30926</v>
      </c>
      <c r="H181" s="206">
        <f t="shared" si="11"/>
        <v>2.3474178403755867E-2</v>
      </c>
      <c r="I181" s="206">
        <f t="shared" si="12"/>
        <v>2.2300469483567974E-2</v>
      </c>
      <c r="J181" s="206">
        <f t="shared" si="13"/>
        <v>2.2962112514351322E-2</v>
      </c>
      <c r="K181" s="206">
        <f t="shared" si="14"/>
        <v>2.1764032073310489E-2</v>
      </c>
      <c r="L181" s="206">
        <f t="shared" si="15"/>
        <v>2.283653846153836E-2</v>
      </c>
    </row>
    <row r="182" spans="1:12">
      <c r="A182" s="208">
        <v>30956</v>
      </c>
      <c r="B182" s="205">
        <v>87.8</v>
      </c>
      <c r="C182" s="205">
        <v>87.6</v>
      </c>
      <c r="D182" s="205">
        <v>89.8</v>
      </c>
      <c r="E182" s="205">
        <v>89.9</v>
      </c>
      <c r="F182" s="205">
        <v>85.9</v>
      </c>
      <c r="G182" s="208">
        <v>30956</v>
      </c>
      <c r="H182" s="206">
        <f t="shared" si="11"/>
        <v>2.2118742724097688E-2</v>
      </c>
      <c r="I182" s="206">
        <f t="shared" si="12"/>
        <v>2.3364485981308414E-2</v>
      </c>
      <c r="J182" s="206">
        <f t="shared" si="13"/>
        <v>2.1615472127417421E-2</v>
      </c>
      <c r="K182" s="206">
        <f t="shared" si="14"/>
        <v>2.5085518814139143E-2</v>
      </c>
      <c r="L182" s="206">
        <f t="shared" si="15"/>
        <v>2.7511961722488175E-2</v>
      </c>
    </row>
    <row r="183" spans="1:12">
      <c r="A183" s="208">
        <v>30987</v>
      </c>
      <c r="B183" s="205">
        <v>87.4</v>
      </c>
      <c r="C183" s="205">
        <v>87.7</v>
      </c>
      <c r="D183" s="205">
        <v>89.2</v>
      </c>
      <c r="E183" s="205">
        <v>89.9</v>
      </c>
      <c r="F183" s="205">
        <v>86.1</v>
      </c>
      <c r="G183" s="208">
        <v>30987</v>
      </c>
      <c r="H183" s="206">
        <f t="shared" si="11"/>
        <v>2.2222222222222289E-2</v>
      </c>
      <c r="I183" s="206">
        <f t="shared" si="12"/>
        <v>2.214452214452221E-2</v>
      </c>
      <c r="J183" s="206">
        <f t="shared" si="13"/>
        <v>2.1764032073310489E-2</v>
      </c>
      <c r="K183" s="206">
        <f t="shared" si="14"/>
        <v>2.2753128555176336E-2</v>
      </c>
      <c r="L183" s="206">
        <f t="shared" si="15"/>
        <v>2.744630071599042E-2</v>
      </c>
    </row>
    <row r="184" spans="1:12">
      <c r="A184" s="208">
        <v>31017</v>
      </c>
      <c r="B184" s="205">
        <v>87.5</v>
      </c>
      <c r="C184" s="205">
        <v>87.7</v>
      </c>
      <c r="D184" s="205">
        <v>89.4</v>
      </c>
      <c r="E184" s="205">
        <v>89.9</v>
      </c>
      <c r="F184" s="205">
        <v>86.1</v>
      </c>
      <c r="G184" s="208">
        <v>31017</v>
      </c>
      <c r="H184" s="206">
        <f t="shared" si="11"/>
        <v>2.6995305164319215E-2</v>
      </c>
      <c r="I184" s="206">
        <f t="shared" si="12"/>
        <v>2.3337222870478413E-2</v>
      </c>
      <c r="J184" s="206">
        <f t="shared" si="13"/>
        <v>2.6406429391504151E-2</v>
      </c>
      <c r="K184" s="206">
        <f t="shared" si="14"/>
        <v>2.2753128555176336E-2</v>
      </c>
      <c r="L184" s="206">
        <f t="shared" si="15"/>
        <v>2.744630071599042E-2</v>
      </c>
    </row>
    <row r="185" spans="1:12">
      <c r="A185" s="208">
        <v>31048</v>
      </c>
      <c r="B185" s="205">
        <v>87.8</v>
      </c>
      <c r="C185" s="205">
        <v>87.6</v>
      </c>
      <c r="D185" s="205">
        <v>89.8</v>
      </c>
      <c r="E185" s="205">
        <v>89.7</v>
      </c>
      <c r="F185" s="205">
        <v>85.9</v>
      </c>
      <c r="G185" s="208">
        <v>31048</v>
      </c>
      <c r="H185" s="206">
        <f t="shared" si="11"/>
        <v>2.6900584795321605E-2</v>
      </c>
      <c r="I185" s="206">
        <f t="shared" si="12"/>
        <v>2.5761124121779725E-2</v>
      </c>
      <c r="J185" s="206">
        <f t="shared" si="13"/>
        <v>2.8636884306987402E-2</v>
      </c>
      <c r="K185" s="206">
        <f t="shared" si="14"/>
        <v>2.5142857142857175E-2</v>
      </c>
      <c r="L185" s="206">
        <f t="shared" si="15"/>
        <v>3.1212484993997702E-2</v>
      </c>
    </row>
    <row r="186" spans="1:12">
      <c r="A186" s="208">
        <v>31079</v>
      </c>
      <c r="B186" s="205">
        <v>87.5</v>
      </c>
      <c r="C186" s="205">
        <v>87.3</v>
      </c>
      <c r="D186" s="205">
        <v>89.3</v>
      </c>
      <c r="E186" s="205">
        <v>89.4</v>
      </c>
      <c r="F186" s="205">
        <v>85.6</v>
      </c>
      <c r="G186" s="208">
        <v>31079</v>
      </c>
      <c r="H186" s="206">
        <f t="shared" si="11"/>
        <v>1.7441860465116279E-2</v>
      </c>
      <c r="I186" s="206">
        <f t="shared" si="12"/>
        <v>2.3446658851113716E-2</v>
      </c>
      <c r="J186" s="206">
        <f t="shared" si="13"/>
        <v>1.5927189988623337E-2</v>
      </c>
      <c r="K186" s="206">
        <f t="shared" si="14"/>
        <v>2.4054982817869514E-2</v>
      </c>
      <c r="L186" s="206">
        <f t="shared" si="15"/>
        <v>3.132530120481921E-2</v>
      </c>
    </row>
    <row r="187" spans="1:12">
      <c r="A187" s="208">
        <v>31107</v>
      </c>
      <c r="B187" s="205">
        <v>87.8</v>
      </c>
      <c r="C187" s="205">
        <v>87.6</v>
      </c>
      <c r="D187" s="205">
        <v>89.8</v>
      </c>
      <c r="E187" s="205">
        <v>89.8</v>
      </c>
      <c r="F187" s="205">
        <v>85.9</v>
      </c>
      <c r="G187" s="208">
        <v>31107</v>
      </c>
      <c r="H187" s="206">
        <f t="shared" si="11"/>
        <v>1.8561484918793437E-2</v>
      </c>
      <c r="I187" s="206">
        <f t="shared" si="12"/>
        <v>2.4561403508771864E-2</v>
      </c>
      <c r="J187" s="206">
        <f t="shared" si="13"/>
        <v>1.8140589569160932E-2</v>
      </c>
      <c r="K187" s="206">
        <f t="shared" si="14"/>
        <v>2.5114155251141586E-2</v>
      </c>
      <c r="L187" s="206">
        <f t="shared" si="15"/>
        <v>3.369434416365838E-2</v>
      </c>
    </row>
    <row r="188" spans="1:12">
      <c r="A188" s="208">
        <v>31138</v>
      </c>
      <c r="B188" s="205">
        <v>88.3</v>
      </c>
      <c r="C188" s="205">
        <v>88.1</v>
      </c>
      <c r="D188" s="205">
        <v>90.3</v>
      </c>
      <c r="E188" s="205">
        <v>90.2</v>
      </c>
      <c r="F188" s="205">
        <v>86.6</v>
      </c>
      <c r="G188" s="208">
        <v>31138</v>
      </c>
      <c r="H188" s="206">
        <f t="shared" si="11"/>
        <v>2.1990740740740641E-2</v>
      </c>
      <c r="I188" s="206">
        <f t="shared" si="12"/>
        <v>2.5611175785797306E-2</v>
      </c>
      <c r="J188" s="206">
        <f t="shared" si="13"/>
        <v>2.2650056625141565E-2</v>
      </c>
      <c r="K188" s="206">
        <f t="shared" si="14"/>
        <v>2.3836549375709521E-2</v>
      </c>
      <c r="L188" s="206">
        <f t="shared" si="15"/>
        <v>3.4647550776582929E-2</v>
      </c>
    </row>
    <row r="189" spans="1:12">
      <c r="A189" s="208">
        <v>31168</v>
      </c>
      <c r="B189" s="205">
        <v>88.5</v>
      </c>
      <c r="C189" s="205">
        <v>88.4</v>
      </c>
      <c r="D189" s="205">
        <v>90.4</v>
      </c>
      <c r="E189" s="205">
        <v>90.5</v>
      </c>
      <c r="F189" s="205">
        <v>87.1</v>
      </c>
      <c r="G189" s="208">
        <v>31168</v>
      </c>
      <c r="H189" s="206">
        <f t="shared" si="11"/>
        <v>1.7241379310344827E-2</v>
      </c>
      <c r="I189" s="206">
        <f t="shared" si="12"/>
        <v>1.8433179723502401E-2</v>
      </c>
      <c r="J189" s="206">
        <f t="shared" si="13"/>
        <v>1.5730337078651749E-2</v>
      </c>
      <c r="K189" s="206">
        <f t="shared" si="14"/>
        <v>1.571268237934911E-2</v>
      </c>
      <c r="L189" s="206">
        <f t="shared" si="15"/>
        <v>2.3501762632197415E-2</v>
      </c>
    </row>
    <row r="190" spans="1:12">
      <c r="A190" s="208">
        <v>31199</v>
      </c>
      <c r="B190" s="205">
        <v>88.5</v>
      </c>
      <c r="C190" s="205">
        <v>88.4</v>
      </c>
      <c r="D190" s="205">
        <v>90.4</v>
      </c>
      <c r="E190" s="205">
        <v>90.6</v>
      </c>
      <c r="F190" s="205">
        <v>87.2</v>
      </c>
      <c r="G190" s="208">
        <v>31199</v>
      </c>
      <c r="H190" s="206">
        <f t="shared" si="11"/>
        <v>2.4305555555555487E-2</v>
      </c>
      <c r="I190" s="206">
        <f t="shared" si="12"/>
        <v>1.9607843137254933E-2</v>
      </c>
      <c r="J190" s="206">
        <f t="shared" si="13"/>
        <v>2.4943310657596404E-2</v>
      </c>
      <c r="K190" s="206">
        <f t="shared" si="14"/>
        <v>1.9122609673790647E-2</v>
      </c>
      <c r="L190" s="206">
        <f t="shared" si="15"/>
        <v>2.5882352941176506E-2</v>
      </c>
    </row>
    <row r="191" spans="1:12">
      <c r="A191" s="208">
        <v>31229</v>
      </c>
      <c r="B191" s="205">
        <v>88.7</v>
      </c>
      <c r="C191" s="205">
        <v>88.4</v>
      </c>
      <c r="D191" s="205">
        <v>90.6</v>
      </c>
      <c r="E191" s="205">
        <v>90.5</v>
      </c>
      <c r="F191" s="205">
        <v>87.1</v>
      </c>
      <c r="G191" s="208">
        <v>31229</v>
      </c>
      <c r="H191" s="206">
        <f t="shared" si="11"/>
        <v>2.4249422632794556E-2</v>
      </c>
      <c r="I191" s="206">
        <f t="shared" si="12"/>
        <v>2.078521939953824E-2</v>
      </c>
      <c r="J191" s="206">
        <f t="shared" si="13"/>
        <v>2.4886877828054169E-2</v>
      </c>
      <c r="K191" s="206">
        <f t="shared" si="14"/>
        <v>1.9144144144144178E-2</v>
      </c>
      <c r="L191" s="206">
        <f t="shared" si="15"/>
        <v>2.7122641509433928E-2</v>
      </c>
    </row>
    <row r="192" spans="1:12">
      <c r="A192" s="208">
        <v>31260</v>
      </c>
      <c r="B192" s="205">
        <v>88.5</v>
      </c>
      <c r="C192" s="205">
        <v>88.2</v>
      </c>
      <c r="D192" s="205">
        <v>90.4</v>
      </c>
      <c r="E192" s="205">
        <v>90.3</v>
      </c>
      <c r="F192" s="205">
        <v>86.9</v>
      </c>
      <c r="G192" s="208">
        <v>31260</v>
      </c>
      <c r="H192" s="206">
        <f t="shared" si="11"/>
        <v>3.0267753201396904E-2</v>
      </c>
      <c r="I192" s="206">
        <f t="shared" si="12"/>
        <v>2.4390243902439126E-2</v>
      </c>
      <c r="J192" s="206">
        <f t="shared" si="13"/>
        <v>3.1963470319634833E-2</v>
      </c>
      <c r="K192" s="206">
        <f t="shared" si="14"/>
        <v>2.3809523809523746E-2</v>
      </c>
      <c r="L192" s="206">
        <f t="shared" si="15"/>
        <v>3.5756853396901073E-2</v>
      </c>
    </row>
    <row r="193" spans="1:12">
      <c r="A193" s="208">
        <v>31291</v>
      </c>
      <c r="B193" s="205">
        <v>88.6</v>
      </c>
      <c r="C193" s="205">
        <v>88.5</v>
      </c>
      <c r="D193" s="205">
        <v>90.5</v>
      </c>
      <c r="E193" s="205">
        <v>90.7</v>
      </c>
      <c r="F193" s="205">
        <v>87.4</v>
      </c>
      <c r="G193" s="208">
        <v>31291</v>
      </c>
      <c r="H193" s="206">
        <f t="shared" si="11"/>
        <v>1.6055045871559533E-2</v>
      </c>
      <c r="I193" s="206">
        <f t="shared" si="12"/>
        <v>1.607347876004599E-2</v>
      </c>
      <c r="J193" s="206">
        <f t="shared" si="13"/>
        <v>1.571268237934911E-2</v>
      </c>
      <c r="K193" s="206">
        <f t="shared" si="14"/>
        <v>1.6816143497757848E-2</v>
      </c>
      <c r="L193" s="206">
        <f t="shared" si="15"/>
        <v>2.7027027027027164E-2</v>
      </c>
    </row>
    <row r="194" spans="1:12">
      <c r="A194" s="208">
        <v>31321</v>
      </c>
      <c r="B194" s="205">
        <v>89.4</v>
      </c>
      <c r="C194" s="205">
        <v>88.8</v>
      </c>
      <c r="D194" s="205">
        <v>91.3</v>
      </c>
      <c r="E194" s="205">
        <v>91</v>
      </c>
      <c r="F194" s="205">
        <v>87.7</v>
      </c>
      <c r="G194" s="208">
        <v>31321</v>
      </c>
      <c r="H194" s="206">
        <f t="shared" si="11"/>
        <v>1.8223234624145882E-2</v>
      </c>
      <c r="I194" s="206">
        <f t="shared" si="12"/>
        <v>1.3698630136986335E-2</v>
      </c>
      <c r="J194" s="206">
        <f t="shared" si="13"/>
        <v>1.670378619153675E-2</v>
      </c>
      <c r="K194" s="206">
        <f t="shared" si="14"/>
        <v>1.2235817575083362E-2</v>
      </c>
      <c r="L194" s="206">
        <f t="shared" si="15"/>
        <v>2.095459837019787E-2</v>
      </c>
    </row>
    <row r="195" spans="1:12">
      <c r="A195" s="208">
        <v>31352</v>
      </c>
      <c r="B195" s="205">
        <v>88.7</v>
      </c>
      <c r="C195" s="205">
        <v>88.9</v>
      </c>
      <c r="D195" s="205">
        <v>90.5</v>
      </c>
      <c r="E195" s="205">
        <v>91.1</v>
      </c>
      <c r="F195" s="205">
        <v>87.8</v>
      </c>
      <c r="G195" s="208">
        <v>31352</v>
      </c>
      <c r="H195" s="206">
        <f t="shared" si="11"/>
        <v>1.4874141876430172E-2</v>
      </c>
      <c r="I195" s="206">
        <f t="shared" si="12"/>
        <v>1.3683010262257728E-2</v>
      </c>
      <c r="J195" s="206">
        <f t="shared" si="13"/>
        <v>1.4573991031390102E-2</v>
      </c>
      <c r="K195" s="206">
        <f t="shared" si="14"/>
        <v>1.334816462736361E-2</v>
      </c>
      <c r="L195" s="206">
        <f t="shared" si="15"/>
        <v>1.9744483159117341E-2</v>
      </c>
    </row>
    <row r="196" spans="1:12">
      <c r="A196" s="208">
        <v>31382</v>
      </c>
      <c r="B196" s="205">
        <v>88.8</v>
      </c>
      <c r="C196" s="205">
        <v>89</v>
      </c>
      <c r="D196" s="205">
        <v>90.6</v>
      </c>
      <c r="E196" s="205">
        <v>91.1</v>
      </c>
      <c r="F196" s="205">
        <v>87.9</v>
      </c>
      <c r="G196" s="208">
        <v>31382</v>
      </c>
      <c r="H196" s="206">
        <f t="shared" si="11"/>
        <v>1.4857142857142824E-2</v>
      </c>
      <c r="I196" s="206">
        <f t="shared" si="12"/>
        <v>1.4823261117445806E-2</v>
      </c>
      <c r="J196" s="206">
        <f t="shared" si="13"/>
        <v>1.342281879194618E-2</v>
      </c>
      <c r="K196" s="206">
        <f t="shared" si="14"/>
        <v>1.334816462736361E-2</v>
      </c>
      <c r="L196" s="206">
        <f t="shared" si="15"/>
        <v>2.0905923344947869E-2</v>
      </c>
    </row>
    <row r="197" spans="1:12">
      <c r="A197" s="208">
        <v>31413</v>
      </c>
      <c r="B197" s="205">
        <v>89.1</v>
      </c>
      <c r="C197" s="205">
        <v>88.8</v>
      </c>
      <c r="D197" s="205">
        <v>91</v>
      </c>
      <c r="E197" s="205">
        <v>90.9</v>
      </c>
      <c r="F197" s="205">
        <v>87.5</v>
      </c>
      <c r="G197" s="208">
        <v>31413</v>
      </c>
      <c r="H197" s="206">
        <f t="shared" si="11"/>
        <v>1.4806378132118419E-2</v>
      </c>
      <c r="I197" s="206">
        <f t="shared" si="12"/>
        <v>1.3698630136986335E-2</v>
      </c>
      <c r="J197" s="206">
        <f t="shared" si="13"/>
        <v>1.336302895322943E-2</v>
      </c>
      <c r="K197" s="206">
        <f t="shared" si="14"/>
        <v>1.3377926421404713E-2</v>
      </c>
      <c r="L197" s="206">
        <f t="shared" si="15"/>
        <v>1.8626309662398071E-2</v>
      </c>
    </row>
    <row r="198" spans="1:12">
      <c r="A198" s="208">
        <v>31444</v>
      </c>
      <c r="B198" s="205">
        <v>89</v>
      </c>
      <c r="C198" s="205">
        <v>88.7</v>
      </c>
      <c r="D198" s="205">
        <v>90.9</v>
      </c>
      <c r="E198" s="205">
        <v>90.8</v>
      </c>
      <c r="F198" s="205">
        <v>87.5</v>
      </c>
      <c r="G198" s="208">
        <v>31444</v>
      </c>
      <c r="H198" s="206">
        <f t="shared" si="11"/>
        <v>1.7142857142857144E-2</v>
      </c>
      <c r="I198" s="206">
        <f t="shared" si="12"/>
        <v>1.6036655211913008E-2</v>
      </c>
      <c r="J198" s="206">
        <f t="shared" si="13"/>
        <v>1.7917133258678709E-2</v>
      </c>
      <c r="K198" s="206">
        <f t="shared" si="14"/>
        <v>1.5659955257270597E-2</v>
      </c>
      <c r="L198" s="206">
        <f t="shared" si="15"/>
        <v>2.2196261682243059E-2</v>
      </c>
    </row>
    <row r="199" spans="1:12">
      <c r="A199" s="208">
        <v>31472</v>
      </c>
      <c r="B199" s="205">
        <v>89</v>
      </c>
      <c r="C199" s="205">
        <v>88.8</v>
      </c>
      <c r="D199" s="205">
        <v>90.8</v>
      </c>
      <c r="E199" s="205">
        <v>90.9</v>
      </c>
      <c r="F199" s="205">
        <v>87.6</v>
      </c>
      <c r="G199" s="208">
        <v>31472</v>
      </c>
      <c r="H199" s="206">
        <f t="shared" si="11"/>
        <v>1.3667425968109373E-2</v>
      </c>
      <c r="I199" s="206">
        <f t="shared" si="12"/>
        <v>1.3698630136986335E-2</v>
      </c>
      <c r="J199" s="206">
        <f t="shared" si="13"/>
        <v>1.1135857461024499E-2</v>
      </c>
      <c r="K199" s="206">
        <f t="shared" si="14"/>
        <v>1.2249443207127043E-2</v>
      </c>
      <c r="L199" s="206">
        <f t="shared" si="15"/>
        <v>1.9790454016297886E-2</v>
      </c>
    </row>
    <row r="200" spans="1:12">
      <c r="A200" s="208">
        <v>31503</v>
      </c>
      <c r="B200" s="205">
        <v>89.2</v>
      </c>
      <c r="C200" s="205">
        <v>89.1</v>
      </c>
      <c r="D200" s="205">
        <v>91</v>
      </c>
      <c r="E200" s="205">
        <v>91.2</v>
      </c>
      <c r="F200" s="205">
        <v>88.3</v>
      </c>
      <c r="G200" s="208">
        <v>31503</v>
      </c>
      <c r="H200" s="206">
        <f t="shared" si="11"/>
        <v>1.0192525481313768E-2</v>
      </c>
      <c r="I200" s="206">
        <f t="shared" si="12"/>
        <v>1.1350737797956869E-2</v>
      </c>
      <c r="J200" s="206">
        <f t="shared" si="13"/>
        <v>7.751937984496156E-3</v>
      </c>
      <c r="K200" s="206">
        <f t="shared" si="14"/>
        <v>1.1086474501108647E-2</v>
      </c>
      <c r="L200" s="206">
        <f t="shared" si="15"/>
        <v>1.9630484988452691E-2</v>
      </c>
    </row>
    <row r="201" spans="1:12">
      <c r="A201" s="208">
        <v>31533</v>
      </c>
      <c r="B201" s="205">
        <v>89.5</v>
      </c>
      <c r="C201" s="205">
        <v>89.5</v>
      </c>
      <c r="D201" s="205">
        <v>91.3</v>
      </c>
      <c r="E201" s="205">
        <v>91.6</v>
      </c>
      <c r="F201" s="205">
        <v>88.8</v>
      </c>
      <c r="G201" s="208">
        <v>31533</v>
      </c>
      <c r="H201" s="206">
        <f t="shared" si="11"/>
        <v>1.1299435028248588E-2</v>
      </c>
      <c r="I201" s="206">
        <f t="shared" si="12"/>
        <v>1.2443438914027084E-2</v>
      </c>
      <c r="J201" s="206">
        <f t="shared" si="13"/>
        <v>9.955752212389285E-3</v>
      </c>
      <c r="K201" s="206">
        <f t="shared" si="14"/>
        <v>1.2154696132596622E-2</v>
      </c>
      <c r="L201" s="206">
        <f t="shared" si="15"/>
        <v>1.9517795637198656E-2</v>
      </c>
    </row>
    <row r="202" spans="1:12">
      <c r="A202" s="208">
        <v>31564</v>
      </c>
      <c r="B202" s="205">
        <v>89</v>
      </c>
      <c r="C202" s="205">
        <v>89.1</v>
      </c>
      <c r="D202" s="205">
        <v>90.8</v>
      </c>
      <c r="E202" s="205">
        <v>91.1</v>
      </c>
      <c r="F202" s="205">
        <v>88.9</v>
      </c>
      <c r="G202" s="208">
        <v>31564</v>
      </c>
      <c r="H202" s="206">
        <f t="shared" si="11"/>
        <v>5.6497175141242938E-3</v>
      </c>
      <c r="I202" s="206">
        <f t="shared" si="12"/>
        <v>7.9185520361989663E-3</v>
      </c>
      <c r="J202" s="206">
        <f t="shared" si="13"/>
        <v>4.4247787610618523E-3</v>
      </c>
      <c r="K202" s="206">
        <f t="shared" si="14"/>
        <v>5.5187637969094927E-3</v>
      </c>
      <c r="L202" s="206">
        <f t="shared" si="15"/>
        <v>1.949541284403673E-2</v>
      </c>
    </row>
    <row r="203" spans="1:12">
      <c r="A203" s="208">
        <v>31594</v>
      </c>
      <c r="B203" s="205">
        <v>88.8</v>
      </c>
      <c r="C203" s="205">
        <v>88.9</v>
      </c>
      <c r="D203" s="205">
        <v>90.5</v>
      </c>
      <c r="E203" s="205">
        <v>90.9</v>
      </c>
      <c r="F203" s="205">
        <v>88.7</v>
      </c>
      <c r="G203" s="208">
        <v>31594</v>
      </c>
      <c r="H203" s="206">
        <f t="shared" si="11"/>
        <v>1.1273957158962156E-3</v>
      </c>
      <c r="I203" s="206">
        <f t="shared" si="12"/>
        <v>5.6561085972850677E-3</v>
      </c>
      <c r="J203" s="206">
        <f t="shared" si="13"/>
        <v>-1.1037527593818358E-3</v>
      </c>
      <c r="K203" s="206">
        <f t="shared" si="14"/>
        <v>4.4198895027624937E-3</v>
      </c>
      <c r="L203" s="206">
        <f t="shared" si="15"/>
        <v>1.8369690011481154E-2</v>
      </c>
    </row>
    <row r="204" spans="1:12">
      <c r="A204" s="208">
        <v>31625</v>
      </c>
      <c r="B204" s="205">
        <v>88.6</v>
      </c>
      <c r="C204" s="205">
        <v>88.6</v>
      </c>
      <c r="D204" s="205">
        <v>90.2</v>
      </c>
      <c r="E204" s="205">
        <v>90.6</v>
      </c>
      <c r="F204" s="205">
        <v>88.4</v>
      </c>
      <c r="G204" s="208">
        <v>31625</v>
      </c>
      <c r="H204" s="206">
        <f t="shared" si="11"/>
        <v>1.1299435028247946E-3</v>
      </c>
      <c r="I204" s="206">
        <f t="shared" si="12"/>
        <v>4.5351473922901524E-3</v>
      </c>
      <c r="J204" s="206">
        <f t="shared" si="13"/>
        <v>-2.2123893805310046E-3</v>
      </c>
      <c r="K204" s="206">
        <f t="shared" si="14"/>
        <v>3.322259136212593E-3</v>
      </c>
      <c r="L204" s="206">
        <f t="shared" si="15"/>
        <v>1.7261219792865361E-2</v>
      </c>
    </row>
    <row r="205" spans="1:12">
      <c r="A205" s="208">
        <v>31656</v>
      </c>
      <c r="B205" s="205">
        <v>89</v>
      </c>
      <c r="C205" s="205">
        <v>89</v>
      </c>
      <c r="D205" s="205">
        <v>90.7</v>
      </c>
      <c r="E205" s="205">
        <v>90.9</v>
      </c>
      <c r="F205" s="205">
        <v>89</v>
      </c>
      <c r="G205" s="208">
        <v>31656</v>
      </c>
      <c r="H205" s="206">
        <f t="shared" si="11"/>
        <v>4.514672686230313E-3</v>
      </c>
      <c r="I205" s="206">
        <f t="shared" si="12"/>
        <v>5.6497175141242938E-3</v>
      </c>
      <c r="J205" s="206">
        <f t="shared" si="13"/>
        <v>2.2099447513812469E-3</v>
      </c>
      <c r="K205" s="206">
        <f t="shared" si="14"/>
        <v>2.2050716648291382E-3</v>
      </c>
      <c r="L205" s="206">
        <f t="shared" si="15"/>
        <v>1.8306636155606341E-2</v>
      </c>
    </row>
    <row r="206" spans="1:12">
      <c r="A206" s="208">
        <v>31686</v>
      </c>
      <c r="B206" s="205">
        <v>89.1</v>
      </c>
      <c r="C206" s="205">
        <v>89.1</v>
      </c>
      <c r="D206" s="205">
        <v>90.8</v>
      </c>
      <c r="E206" s="205">
        <v>91.1</v>
      </c>
      <c r="F206" s="205">
        <v>89.3</v>
      </c>
      <c r="G206" s="208">
        <v>31686</v>
      </c>
      <c r="H206" s="206">
        <f t="shared" si="11"/>
        <v>-3.3557046979867042E-3</v>
      </c>
      <c r="I206" s="206">
        <f t="shared" si="12"/>
        <v>3.3783783783783465E-3</v>
      </c>
      <c r="J206" s="206">
        <f t="shared" si="13"/>
        <v>-5.4764512595837896E-3</v>
      </c>
      <c r="K206" s="206">
        <f t="shared" si="14"/>
        <v>1.0989010989010365E-3</v>
      </c>
      <c r="L206" s="206">
        <f t="shared" si="15"/>
        <v>1.8244013683010197E-2</v>
      </c>
    </row>
    <row r="207" spans="1:12">
      <c r="A207" s="208">
        <v>31717</v>
      </c>
      <c r="B207" s="205">
        <v>88.7</v>
      </c>
      <c r="C207" s="205">
        <v>89.1</v>
      </c>
      <c r="D207" s="205">
        <v>90.3</v>
      </c>
      <c r="E207" s="205">
        <v>91</v>
      </c>
      <c r="F207" s="205">
        <v>89.3</v>
      </c>
      <c r="G207" s="208">
        <v>31717</v>
      </c>
      <c r="H207" s="206">
        <f t="shared" si="11"/>
        <v>0</v>
      </c>
      <c r="I207" s="206">
        <f t="shared" si="12"/>
        <v>2.2497187851517279E-3</v>
      </c>
      <c r="J207" s="206">
        <f t="shared" si="13"/>
        <v>-2.2099447513812469E-3</v>
      </c>
      <c r="K207" s="206">
        <f t="shared" si="14"/>
        <v>-1.0976948408341857E-3</v>
      </c>
      <c r="L207" s="206">
        <f t="shared" si="15"/>
        <v>1.7084282460136675E-2</v>
      </c>
    </row>
    <row r="208" spans="1:12">
      <c r="A208" s="208">
        <v>31747</v>
      </c>
      <c r="B208" s="205">
        <v>88.5</v>
      </c>
      <c r="C208" s="205">
        <v>89.1</v>
      </c>
      <c r="D208" s="205">
        <v>90.1</v>
      </c>
      <c r="E208" s="205">
        <v>91</v>
      </c>
      <c r="F208" s="205">
        <v>89.3</v>
      </c>
      <c r="G208" s="208">
        <v>31747</v>
      </c>
      <c r="H208" s="206">
        <f t="shared" si="11"/>
        <v>-3.3783783783783465E-3</v>
      </c>
      <c r="I208" s="206">
        <f t="shared" si="12"/>
        <v>1.1235955056179137E-3</v>
      </c>
      <c r="J208" s="206">
        <f t="shared" si="13"/>
        <v>-5.5187637969094927E-3</v>
      </c>
      <c r="K208" s="206">
        <f t="shared" si="14"/>
        <v>-1.0976948408341857E-3</v>
      </c>
      <c r="L208" s="206">
        <f t="shared" si="15"/>
        <v>1.5927189988623337E-2</v>
      </c>
    </row>
    <row r="209" spans="1:12">
      <c r="A209" s="208">
        <v>31778</v>
      </c>
      <c r="B209" s="205">
        <v>88.2</v>
      </c>
      <c r="C209" s="205">
        <v>88.5</v>
      </c>
      <c r="D209" s="205">
        <v>89.7</v>
      </c>
      <c r="E209" s="205">
        <v>90.3</v>
      </c>
      <c r="F209" s="205">
        <v>88.9</v>
      </c>
      <c r="G209" s="208">
        <v>31778</v>
      </c>
      <c r="H209" s="206">
        <f t="shared" si="11"/>
        <v>-1.0101010101010006E-2</v>
      </c>
      <c r="I209" s="206">
        <f t="shared" si="12"/>
        <v>-3.3783783783783465E-3</v>
      </c>
      <c r="J209" s="206">
        <f t="shared" si="13"/>
        <v>-1.4285714285714254E-2</v>
      </c>
      <c r="K209" s="206">
        <f t="shared" si="14"/>
        <v>-6.6006600660066944E-3</v>
      </c>
      <c r="L209" s="206">
        <f t="shared" si="15"/>
        <v>1.6000000000000066E-2</v>
      </c>
    </row>
    <row r="210" spans="1:12">
      <c r="A210" s="208">
        <v>31809</v>
      </c>
      <c r="B210" s="205">
        <v>88.2</v>
      </c>
      <c r="C210" s="205">
        <v>88.6</v>
      </c>
      <c r="D210" s="205">
        <v>89.6</v>
      </c>
      <c r="E210" s="205">
        <v>90.4</v>
      </c>
      <c r="F210" s="205">
        <v>88.9</v>
      </c>
      <c r="G210" s="208">
        <v>31809</v>
      </c>
      <c r="H210" s="206">
        <f t="shared" ref="H210:H273" si="16">(B210-B198)/B198</f>
        <v>-8.9887640449437881E-3</v>
      </c>
      <c r="I210" s="206">
        <f t="shared" ref="I210:I273" si="17">(C210-C198)/C198</f>
        <v>-1.1273957158963756E-3</v>
      </c>
      <c r="J210" s="206">
        <f t="shared" ref="J210:J273" si="18">(D210-D198)/D198</f>
        <v>-1.4301430143014425E-2</v>
      </c>
      <c r="K210" s="206">
        <f t="shared" ref="K210:K273" si="19">(E210-E198)/E198</f>
        <v>-4.4052863436122407E-3</v>
      </c>
      <c r="L210" s="206">
        <f t="shared" ref="L210:L273" si="20">(F210-F198)/F198</f>
        <v>1.6000000000000066E-2</v>
      </c>
    </row>
    <row r="211" spans="1:12">
      <c r="A211" s="208">
        <v>31837</v>
      </c>
      <c r="B211" s="205">
        <v>88.5</v>
      </c>
      <c r="C211" s="205">
        <v>88.8</v>
      </c>
      <c r="D211" s="205">
        <v>90.1</v>
      </c>
      <c r="E211" s="205">
        <v>90.6</v>
      </c>
      <c r="F211" s="205">
        <v>89.2</v>
      </c>
      <c r="G211" s="208">
        <v>31837</v>
      </c>
      <c r="H211" s="206">
        <f t="shared" si="16"/>
        <v>-5.6179775280898875E-3</v>
      </c>
      <c r="I211" s="206">
        <f t="shared" si="17"/>
        <v>0</v>
      </c>
      <c r="J211" s="206">
        <f t="shared" si="18"/>
        <v>-7.7092511013216172E-3</v>
      </c>
      <c r="K211" s="206">
        <f t="shared" si="19"/>
        <v>-3.3003300330034253E-3</v>
      </c>
      <c r="L211" s="206">
        <f t="shared" si="20"/>
        <v>1.8264840182648501E-2</v>
      </c>
    </row>
    <row r="212" spans="1:12">
      <c r="A212" s="208">
        <v>31868</v>
      </c>
      <c r="B212" s="205">
        <v>89.3</v>
      </c>
      <c r="C212" s="205">
        <v>89.2</v>
      </c>
      <c r="D212" s="205">
        <v>90.9</v>
      </c>
      <c r="E212" s="205">
        <v>91.1</v>
      </c>
      <c r="F212" s="205">
        <v>89.8</v>
      </c>
      <c r="G212" s="208">
        <v>31868</v>
      </c>
      <c r="H212" s="206">
        <f t="shared" si="16"/>
        <v>1.1210762331837927E-3</v>
      </c>
      <c r="I212" s="206">
        <f t="shared" si="17"/>
        <v>1.1223344556678847E-3</v>
      </c>
      <c r="J212" s="206">
        <f t="shared" si="18"/>
        <v>-1.0989010989010365E-3</v>
      </c>
      <c r="K212" s="206">
        <f t="shared" si="19"/>
        <v>-1.0964912280702688E-3</v>
      </c>
      <c r="L212" s="206">
        <f t="shared" si="20"/>
        <v>1.6987542468856174E-2</v>
      </c>
    </row>
    <row r="213" spans="1:12">
      <c r="A213" s="208">
        <v>31898</v>
      </c>
      <c r="B213" s="205">
        <v>89.5</v>
      </c>
      <c r="C213" s="205">
        <v>89.3</v>
      </c>
      <c r="D213" s="205">
        <v>91</v>
      </c>
      <c r="E213" s="205">
        <v>91.1</v>
      </c>
      <c r="F213" s="205">
        <v>90</v>
      </c>
      <c r="G213" s="208">
        <v>31898</v>
      </c>
      <c r="H213" s="206">
        <f t="shared" si="16"/>
        <v>0</v>
      </c>
      <c r="I213" s="206">
        <f t="shared" si="17"/>
        <v>-2.2346368715084118E-3</v>
      </c>
      <c r="J213" s="206">
        <f t="shared" si="18"/>
        <v>-3.285870755750243E-3</v>
      </c>
      <c r="K213" s="206">
        <f t="shared" si="19"/>
        <v>-5.4585152838427953E-3</v>
      </c>
      <c r="L213" s="206">
        <f t="shared" si="20"/>
        <v>1.3513513513513545E-2</v>
      </c>
    </row>
    <row r="214" spans="1:12">
      <c r="A214" s="208">
        <v>31929</v>
      </c>
      <c r="B214" s="205">
        <v>89.3</v>
      </c>
      <c r="C214" s="205">
        <v>89.4</v>
      </c>
      <c r="D214" s="205">
        <v>90.8</v>
      </c>
      <c r="E214" s="205">
        <v>91.1</v>
      </c>
      <c r="F214" s="205">
        <v>90.1</v>
      </c>
      <c r="G214" s="208">
        <v>31929</v>
      </c>
      <c r="H214" s="206">
        <f t="shared" si="16"/>
        <v>3.3707865168539006E-3</v>
      </c>
      <c r="I214" s="206">
        <f t="shared" si="17"/>
        <v>3.3670033670034948E-3</v>
      </c>
      <c r="J214" s="206">
        <f t="shared" si="18"/>
        <v>0</v>
      </c>
      <c r="K214" s="206">
        <f t="shared" si="19"/>
        <v>0</v>
      </c>
      <c r="L214" s="206">
        <f t="shared" si="20"/>
        <v>1.3498312710911007E-2</v>
      </c>
    </row>
    <row r="215" spans="1:12">
      <c r="A215" s="208">
        <v>31959</v>
      </c>
      <c r="B215" s="205">
        <v>88.9</v>
      </c>
      <c r="C215" s="205">
        <v>89.3</v>
      </c>
      <c r="D215" s="205">
        <v>90.1</v>
      </c>
      <c r="E215" s="205">
        <v>91</v>
      </c>
      <c r="F215" s="205">
        <v>90.1</v>
      </c>
      <c r="G215" s="208">
        <v>31959</v>
      </c>
      <c r="H215" s="206">
        <f t="shared" si="16"/>
        <v>1.1261261261262222E-3</v>
      </c>
      <c r="I215" s="206">
        <f t="shared" si="17"/>
        <v>4.4994375703036162E-3</v>
      </c>
      <c r="J215" s="206">
        <f t="shared" si="18"/>
        <v>-4.4198895027624937E-3</v>
      </c>
      <c r="K215" s="206">
        <f t="shared" si="19"/>
        <v>1.1001100110010376E-3</v>
      </c>
      <c r="L215" s="206">
        <f t="shared" si="20"/>
        <v>1.5783540022547816E-2</v>
      </c>
    </row>
    <row r="216" spans="1:12">
      <c r="A216" s="208">
        <v>31990</v>
      </c>
      <c r="B216" s="205">
        <v>89</v>
      </c>
      <c r="C216" s="205">
        <v>89.1</v>
      </c>
      <c r="D216" s="205">
        <v>90.3</v>
      </c>
      <c r="E216" s="205">
        <v>90.8</v>
      </c>
      <c r="F216" s="205">
        <v>89.8</v>
      </c>
      <c r="G216" s="208">
        <v>31990</v>
      </c>
      <c r="H216" s="206">
        <f t="shared" si="16"/>
        <v>4.514672686230313E-3</v>
      </c>
      <c r="I216" s="206">
        <f t="shared" si="17"/>
        <v>5.6433408577878106E-3</v>
      </c>
      <c r="J216" s="206">
        <f t="shared" si="18"/>
        <v>1.1086474501108016E-3</v>
      </c>
      <c r="K216" s="206">
        <f t="shared" si="19"/>
        <v>2.2075055187638286E-3</v>
      </c>
      <c r="L216" s="206">
        <f t="shared" si="20"/>
        <v>1.5837104072398092E-2</v>
      </c>
    </row>
    <row r="217" spans="1:12">
      <c r="A217" s="208">
        <v>32021</v>
      </c>
      <c r="B217" s="205">
        <v>89.8</v>
      </c>
      <c r="C217" s="205">
        <v>89.4</v>
      </c>
      <c r="D217" s="205">
        <v>91.2</v>
      </c>
      <c r="E217" s="205">
        <v>91.1</v>
      </c>
      <c r="F217" s="205">
        <v>90.2</v>
      </c>
      <c r="G217" s="208">
        <v>32021</v>
      </c>
      <c r="H217" s="206">
        <f t="shared" si="16"/>
        <v>8.9887640449437881E-3</v>
      </c>
      <c r="I217" s="206">
        <f t="shared" si="17"/>
        <v>4.4943820224719738E-3</v>
      </c>
      <c r="J217" s="206">
        <f t="shared" si="18"/>
        <v>5.512679162072767E-3</v>
      </c>
      <c r="K217" s="206">
        <f t="shared" si="19"/>
        <v>2.2002200220020752E-3</v>
      </c>
      <c r="L217" s="206">
        <f t="shared" si="20"/>
        <v>1.3483146067415762E-2</v>
      </c>
    </row>
    <row r="218" spans="1:12">
      <c r="A218" s="208">
        <v>32051</v>
      </c>
      <c r="B218" s="205">
        <v>89.8</v>
      </c>
      <c r="C218" s="205">
        <v>89.6</v>
      </c>
      <c r="D218" s="205">
        <v>91.2</v>
      </c>
      <c r="E218" s="205">
        <v>91.2</v>
      </c>
      <c r="F218" s="205">
        <v>90.5</v>
      </c>
      <c r="G218" s="208">
        <v>32051</v>
      </c>
      <c r="H218" s="206">
        <f t="shared" si="16"/>
        <v>7.8563411896745549E-3</v>
      </c>
      <c r="I218" s="206">
        <f t="shared" si="17"/>
        <v>5.6116722783389455E-3</v>
      </c>
      <c r="J218" s="206">
        <f t="shared" si="18"/>
        <v>4.4052863436123977E-3</v>
      </c>
      <c r="K218" s="206">
        <f t="shared" si="19"/>
        <v>1.0976948408343418E-3</v>
      </c>
      <c r="L218" s="206">
        <f t="shared" si="20"/>
        <v>1.3437849944008991E-2</v>
      </c>
    </row>
    <row r="219" spans="1:12">
      <c r="A219" s="208">
        <v>32082</v>
      </c>
      <c r="B219" s="205">
        <v>89.3</v>
      </c>
      <c r="C219" s="205">
        <v>89.6</v>
      </c>
      <c r="D219" s="205">
        <v>90.7</v>
      </c>
      <c r="E219" s="205">
        <v>91.2</v>
      </c>
      <c r="F219" s="205">
        <v>90.6</v>
      </c>
      <c r="G219" s="208">
        <v>32082</v>
      </c>
      <c r="H219" s="206">
        <f t="shared" si="16"/>
        <v>6.7643742953776131E-3</v>
      </c>
      <c r="I219" s="206">
        <f t="shared" si="17"/>
        <v>5.6116722783389455E-3</v>
      </c>
      <c r="J219" s="206">
        <f t="shared" si="18"/>
        <v>4.4296788482835626E-3</v>
      </c>
      <c r="K219" s="206">
        <f t="shared" si="19"/>
        <v>2.197802197802229E-3</v>
      </c>
      <c r="L219" s="206">
        <f t="shared" si="20"/>
        <v>1.455767077267634E-2</v>
      </c>
    </row>
    <row r="220" spans="1:12">
      <c r="A220" s="208">
        <v>32112</v>
      </c>
      <c r="B220" s="205">
        <v>89.2</v>
      </c>
      <c r="C220" s="205">
        <v>89.6</v>
      </c>
      <c r="D220" s="205">
        <v>90.6</v>
      </c>
      <c r="E220" s="205">
        <v>91.3</v>
      </c>
      <c r="F220" s="205">
        <v>90.5</v>
      </c>
      <c r="G220" s="208">
        <v>32112</v>
      </c>
      <c r="H220" s="206">
        <f t="shared" si="16"/>
        <v>7.9096045197740439E-3</v>
      </c>
      <c r="I220" s="206">
        <f t="shared" si="17"/>
        <v>5.6116722783389455E-3</v>
      </c>
      <c r="J220" s="206">
        <f t="shared" si="18"/>
        <v>5.5493895671476145E-3</v>
      </c>
      <c r="K220" s="206">
        <f t="shared" si="19"/>
        <v>3.2967032967032655E-3</v>
      </c>
      <c r="L220" s="206">
        <f t="shared" si="20"/>
        <v>1.3437849944008991E-2</v>
      </c>
    </row>
    <row r="221" spans="1:12">
      <c r="A221" s="208">
        <v>32143</v>
      </c>
      <c r="B221" s="205">
        <v>89</v>
      </c>
      <c r="C221" s="205">
        <v>89.1</v>
      </c>
      <c r="D221" s="205">
        <v>90.3</v>
      </c>
      <c r="E221" s="205">
        <v>90.8</v>
      </c>
      <c r="F221" s="205">
        <v>90</v>
      </c>
      <c r="G221" s="208">
        <v>32143</v>
      </c>
      <c r="H221" s="206">
        <f t="shared" si="16"/>
        <v>9.0702947845804661E-3</v>
      </c>
      <c r="I221" s="206">
        <f t="shared" si="17"/>
        <v>6.7796610169490882E-3</v>
      </c>
      <c r="J221" s="206">
        <f t="shared" si="18"/>
        <v>6.6889632107022777E-3</v>
      </c>
      <c r="K221" s="206">
        <f t="shared" si="19"/>
        <v>5.5370985603543747E-3</v>
      </c>
      <c r="L221" s="206">
        <f t="shared" si="20"/>
        <v>1.2373453318335143E-2</v>
      </c>
    </row>
    <row r="222" spans="1:12">
      <c r="A222" s="208">
        <v>32174</v>
      </c>
      <c r="B222" s="205">
        <v>88.8</v>
      </c>
      <c r="C222" s="205">
        <v>89.1</v>
      </c>
      <c r="D222" s="205">
        <v>90.1</v>
      </c>
      <c r="E222" s="205">
        <v>90.6</v>
      </c>
      <c r="F222" s="205">
        <v>89.8</v>
      </c>
      <c r="G222" s="208">
        <v>32174</v>
      </c>
      <c r="H222" s="206">
        <f t="shared" si="16"/>
        <v>6.8027210884353097E-3</v>
      </c>
      <c r="I222" s="206">
        <f t="shared" si="17"/>
        <v>5.6433408577878106E-3</v>
      </c>
      <c r="J222" s="206">
        <f t="shared" si="18"/>
        <v>5.580357142857143E-3</v>
      </c>
      <c r="K222" s="206">
        <f t="shared" si="19"/>
        <v>2.2123893805308477E-3</v>
      </c>
      <c r="L222" s="206">
        <f t="shared" si="20"/>
        <v>1.0123734533183255E-2</v>
      </c>
    </row>
    <row r="223" spans="1:12">
      <c r="A223" s="208">
        <v>32203</v>
      </c>
      <c r="B223" s="205">
        <v>89.1</v>
      </c>
      <c r="C223" s="205">
        <v>89.1</v>
      </c>
      <c r="D223" s="205">
        <v>90.5</v>
      </c>
      <c r="E223" s="205">
        <v>90.8</v>
      </c>
      <c r="F223" s="205">
        <v>90.1</v>
      </c>
      <c r="G223" s="208">
        <v>32203</v>
      </c>
      <c r="H223" s="206">
        <f t="shared" si="16"/>
        <v>6.7796610169490882E-3</v>
      </c>
      <c r="I223" s="206">
        <f t="shared" si="17"/>
        <v>3.3783783783783465E-3</v>
      </c>
      <c r="J223" s="206">
        <f t="shared" si="18"/>
        <v>4.4395116537181544E-3</v>
      </c>
      <c r="K223" s="206">
        <f t="shared" si="19"/>
        <v>2.2075055187638286E-3</v>
      </c>
      <c r="L223" s="206">
        <f t="shared" si="20"/>
        <v>1.0089686098654613E-2</v>
      </c>
    </row>
    <row r="224" spans="1:12">
      <c r="A224" s="208">
        <v>32234</v>
      </c>
      <c r="B224" s="205">
        <v>89.6</v>
      </c>
      <c r="C224" s="205">
        <v>89.5</v>
      </c>
      <c r="D224" s="205">
        <v>90.9</v>
      </c>
      <c r="E224" s="205">
        <v>91.1</v>
      </c>
      <c r="F224" s="205">
        <v>90.9</v>
      </c>
      <c r="G224" s="208">
        <v>32234</v>
      </c>
      <c r="H224" s="206">
        <f t="shared" si="16"/>
        <v>3.3594624860022078E-3</v>
      </c>
      <c r="I224" s="206">
        <f t="shared" si="17"/>
        <v>3.3632286995515376E-3</v>
      </c>
      <c r="J224" s="206">
        <f t="shared" si="18"/>
        <v>0</v>
      </c>
      <c r="K224" s="206">
        <f t="shared" si="19"/>
        <v>0</v>
      </c>
      <c r="L224" s="206">
        <f t="shared" si="20"/>
        <v>1.2249443207127043E-2</v>
      </c>
    </row>
    <row r="225" spans="1:12">
      <c r="A225" s="208">
        <v>32264</v>
      </c>
      <c r="B225" s="205">
        <v>89.7</v>
      </c>
      <c r="C225" s="205">
        <v>89.7</v>
      </c>
      <c r="D225" s="205">
        <v>91</v>
      </c>
      <c r="E225" s="205">
        <v>91.3</v>
      </c>
      <c r="F225" s="205">
        <v>91.1</v>
      </c>
      <c r="G225" s="208">
        <v>32264</v>
      </c>
      <c r="H225" s="206">
        <f t="shared" si="16"/>
        <v>2.2346368715084118E-3</v>
      </c>
      <c r="I225" s="206">
        <f t="shared" si="17"/>
        <v>4.4792833146697171E-3</v>
      </c>
      <c r="J225" s="206">
        <f t="shared" si="18"/>
        <v>0</v>
      </c>
      <c r="K225" s="206">
        <f t="shared" si="19"/>
        <v>2.1953896816685275E-3</v>
      </c>
      <c r="L225" s="206">
        <f t="shared" si="20"/>
        <v>1.2222222222222159E-2</v>
      </c>
    </row>
    <row r="226" spans="1:12">
      <c r="A226" s="208">
        <v>32295</v>
      </c>
      <c r="B226" s="205">
        <v>89.5</v>
      </c>
      <c r="C226" s="205">
        <v>89.7</v>
      </c>
      <c r="D226" s="205">
        <v>90.8</v>
      </c>
      <c r="E226" s="205">
        <v>91.2</v>
      </c>
      <c r="F226" s="205">
        <v>91</v>
      </c>
      <c r="G226" s="208">
        <v>32295</v>
      </c>
      <c r="H226" s="206">
        <f t="shared" si="16"/>
        <v>2.2396416573348585E-3</v>
      </c>
      <c r="I226" s="206">
        <f t="shared" si="17"/>
        <v>3.355704697986545E-3</v>
      </c>
      <c r="J226" s="206">
        <f t="shared" si="18"/>
        <v>0</v>
      </c>
      <c r="K226" s="206">
        <f t="shared" si="19"/>
        <v>1.0976948408343418E-3</v>
      </c>
      <c r="L226" s="206">
        <f t="shared" si="20"/>
        <v>9.9889012208657681E-3</v>
      </c>
    </row>
    <row r="227" spans="1:12">
      <c r="A227" s="208">
        <v>32325</v>
      </c>
      <c r="B227" s="205">
        <v>89.3</v>
      </c>
      <c r="C227" s="205">
        <v>89.5</v>
      </c>
      <c r="D227" s="205">
        <v>90.6</v>
      </c>
      <c r="E227" s="205">
        <v>91.1</v>
      </c>
      <c r="F227" s="205">
        <v>90.9</v>
      </c>
      <c r="G227" s="208">
        <v>32325</v>
      </c>
      <c r="H227" s="206">
        <f t="shared" si="16"/>
        <v>4.4994375703036162E-3</v>
      </c>
      <c r="I227" s="206">
        <f t="shared" si="17"/>
        <v>2.2396416573348585E-3</v>
      </c>
      <c r="J227" s="206">
        <f t="shared" si="18"/>
        <v>5.5493895671476145E-3</v>
      </c>
      <c r="K227" s="206">
        <f t="shared" si="19"/>
        <v>1.0989010989010365E-3</v>
      </c>
      <c r="L227" s="206">
        <f t="shared" si="20"/>
        <v>8.8790233074363088E-3</v>
      </c>
    </row>
    <row r="228" spans="1:12">
      <c r="A228" s="208">
        <v>32356</v>
      </c>
      <c r="B228" s="205">
        <v>89.6</v>
      </c>
      <c r="C228" s="205">
        <v>89.4</v>
      </c>
      <c r="D228" s="205">
        <v>90.9</v>
      </c>
      <c r="E228" s="205">
        <v>91</v>
      </c>
      <c r="F228" s="205">
        <v>90.7</v>
      </c>
      <c r="G228" s="208">
        <v>32356</v>
      </c>
      <c r="H228" s="206">
        <f t="shared" si="16"/>
        <v>6.7415730337078011E-3</v>
      </c>
      <c r="I228" s="206">
        <f t="shared" si="17"/>
        <v>3.3670033670034948E-3</v>
      </c>
      <c r="J228" s="206">
        <f t="shared" si="18"/>
        <v>6.6445182724253439E-3</v>
      </c>
      <c r="K228" s="206">
        <f t="shared" si="19"/>
        <v>2.2026431718061988E-3</v>
      </c>
      <c r="L228" s="206">
        <f t="shared" si="20"/>
        <v>1.0022271714922112E-2</v>
      </c>
    </row>
    <row r="229" spans="1:12">
      <c r="A229" s="208">
        <v>32387</v>
      </c>
      <c r="B229" s="205">
        <v>90.3</v>
      </c>
      <c r="C229" s="205">
        <v>89.8</v>
      </c>
      <c r="D229" s="205">
        <v>91.7</v>
      </c>
      <c r="E229" s="205">
        <v>91.3</v>
      </c>
      <c r="F229" s="205">
        <v>91.1</v>
      </c>
      <c r="G229" s="208">
        <v>32387</v>
      </c>
      <c r="H229" s="206">
        <f t="shared" si="16"/>
        <v>5.5679287305122494E-3</v>
      </c>
      <c r="I229" s="206">
        <f t="shared" si="17"/>
        <v>4.4742729306486741E-3</v>
      </c>
      <c r="J229" s="206">
        <f t="shared" si="18"/>
        <v>5.4824561403508769E-3</v>
      </c>
      <c r="K229" s="206">
        <f t="shared" si="19"/>
        <v>2.1953896816685275E-3</v>
      </c>
      <c r="L229" s="206">
        <f t="shared" si="20"/>
        <v>9.9778270509976886E-3</v>
      </c>
    </row>
    <row r="230" spans="1:12">
      <c r="A230" s="208">
        <v>32417</v>
      </c>
      <c r="B230" s="205">
        <v>90.7</v>
      </c>
      <c r="C230" s="205">
        <v>90</v>
      </c>
      <c r="D230" s="205">
        <v>92.1</v>
      </c>
      <c r="E230" s="205">
        <v>91.6</v>
      </c>
      <c r="F230" s="205">
        <v>91.5</v>
      </c>
      <c r="G230" s="208">
        <v>32417</v>
      </c>
      <c r="H230" s="206">
        <f t="shared" si="16"/>
        <v>1.0022271714922112E-2</v>
      </c>
      <c r="I230" s="206">
        <f t="shared" si="17"/>
        <v>4.4642857142857782E-3</v>
      </c>
      <c r="J230" s="206">
        <f t="shared" si="18"/>
        <v>9.8684210526314847E-3</v>
      </c>
      <c r="K230" s="206">
        <f t="shared" si="19"/>
        <v>4.3859649122806078E-3</v>
      </c>
      <c r="L230" s="206">
        <f t="shared" si="20"/>
        <v>1.1049723756906077E-2</v>
      </c>
    </row>
    <row r="231" spans="1:12">
      <c r="A231" s="208">
        <v>32448</v>
      </c>
      <c r="B231" s="205">
        <v>90.4</v>
      </c>
      <c r="C231" s="205">
        <v>90.1</v>
      </c>
      <c r="D231" s="205">
        <v>91.7</v>
      </c>
      <c r="E231" s="205">
        <v>91.7</v>
      </c>
      <c r="F231" s="205">
        <v>91.6</v>
      </c>
      <c r="G231" s="208">
        <v>32448</v>
      </c>
      <c r="H231" s="206">
        <f t="shared" si="16"/>
        <v>1.2318029115341642E-2</v>
      </c>
      <c r="I231" s="206">
        <f t="shared" si="17"/>
        <v>5.580357142857143E-3</v>
      </c>
      <c r="J231" s="206">
        <f t="shared" si="18"/>
        <v>1.1025358324145534E-2</v>
      </c>
      <c r="K231" s="206">
        <f t="shared" si="19"/>
        <v>5.4824561403508769E-3</v>
      </c>
      <c r="L231" s="206">
        <f t="shared" si="20"/>
        <v>1.1037527593818985E-2</v>
      </c>
    </row>
    <row r="232" spans="1:12">
      <c r="A232" s="208">
        <v>32478</v>
      </c>
      <c r="B232" s="205">
        <v>90.1</v>
      </c>
      <c r="C232" s="205">
        <v>90.2</v>
      </c>
      <c r="D232" s="205">
        <v>91.4</v>
      </c>
      <c r="E232" s="205">
        <v>91.8</v>
      </c>
      <c r="F232" s="205">
        <v>91.7</v>
      </c>
      <c r="G232" s="208">
        <v>32478</v>
      </c>
      <c r="H232" s="206">
        <f t="shared" si="16"/>
        <v>1.0089686098654613E-2</v>
      </c>
      <c r="I232" s="206">
        <f t="shared" si="17"/>
        <v>6.6964285714286673E-3</v>
      </c>
      <c r="J232" s="206">
        <f t="shared" si="18"/>
        <v>8.8300220750553143E-3</v>
      </c>
      <c r="K232" s="206">
        <f t="shared" si="19"/>
        <v>5.4764512595837896E-3</v>
      </c>
      <c r="L232" s="206">
        <f t="shared" si="20"/>
        <v>1.3259668508287324E-2</v>
      </c>
    </row>
    <row r="233" spans="1:12">
      <c r="A233" s="208">
        <v>32509</v>
      </c>
      <c r="B233" s="205">
        <v>89.9</v>
      </c>
      <c r="C233" s="205">
        <v>89.9</v>
      </c>
      <c r="D233" s="205">
        <v>91.1</v>
      </c>
      <c r="E233" s="205">
        <v>91.3</v>
      </c>
      <c r="F233" s="205">
        <v>91.3</v>
      </c>
      <c r="G233" s="208">
        <v>32509</v>
      </c>
      <c r="H233" s="206">
        <f t="shared" si="16"/>
        <v>1.0112359550561861E-2</v>
      </c>
      <c r="I233" s="206">
        <f t="shared" si="17"/>
        <v>8.9786756453424394E-3</v>
      </c>
      <c r="J233" s="206">
        <f t="shared" si="18"/>
        <v>8.8593576965669673E-3</v>
      </c>
      <c r="K233" s="206">
        <f t="shared" si="19"/>
        <v>5.5066079295154188E-3</v>
      </c>
      <c r="L233" s="206">
        <f t="shared" si="20"/>
        <v>1.4444444444444413E-2</v>
      </c>
    </row>
    <row r="234" spans="1:12">
      <c r="A234" s="208">
        <v>32540</v>
      </c>
      <c r="B234" s="205">
        <v>89.7</v>
      </c>
      <c r="C234" s="205">
        <v>89.9</v>
      </c>
      <c r="D234" s="205">
        <v>90.9</v>
      </c>
      <c r="E234" s="205">
        <v>91.3</v>
      </c>
      <c r="F234" s="205">
        <v>91.2</v>
      </c>
      <c r="G234" s="208">
        <v>32540</v>
      </c>
      <c r="H234" s="206">
        <f t="shared" si="16"/>
        <v>1.01351351351352E-2</v>
      </c>
      <c r="I234" s="206">
        <f t="shared" si="17"/>
        <v>8.9786756453424394E-3</v>
      </c>
      <c r="J234" s="206">
        <f t="shared" si="18"/>
        <v>8.8790233074363088E-3</v>
      </c>
      <c r="K234" s="206">
        <f t="shared" si="19"/>
        <v>7.7262693156733208E-3</v>
      </c>
      <c r="L234" s="206">
        <f t="shared" si="20"/>
        <v>1.5590200445434362E-2</v>
      </c>
    </row>
    <row r="235" spans="1:12">
      <c r="A235" s="208">
        <v>32568</v>
      </c>
      <c r="B235" s="205">
        <v>90.1</v>
      </c>
      <c r="C235" s="205">
        <v>90.1</v>
      </c>
      <c r="D235" s="205">
        <v>91.3</v>
      </c>
      <c r="E235" s="205">
        <v>91.6</v>
      </c>
      <c r="F235" s="205">
        <v>91.6</v>
      </c>
      <c r="G235" s="208">
        <v>32568</v>
      </c>
      <c r="H235" s="206">
        <f t="shared" si="16"/>
        <v>1.1223344556677891E-2</v>
      </c>
      <c r="I235" s="206">
        <f t="shared" si="17"/>
        <v>1.1223344556677891E-2</v>
      </c>
      <c r="J235" s="206">
        <f t="shared" si="18"/>
        <v>8.8397790055248313E-3</v>
      </c>
      <c r="K235" s="206">
        <f t="shared" si="19"/>
        <v>8.8105726872246392E-3</v>
      </c>
      <c r="L235" s="206">
        <f t="shared" si="20"/>
        <v>1.6648168701442843E-2</v>
      </c>
    </row>
    <row r="236" spans="1:12">
      <c r="A236" s="208">
        <v>32599</v>
      </c>
      <c r="B236" s="205">
        <v>91.7</v>
      </c>
      <c r="C236" s="205">
        <v>91.7</v>
      </c>
      <c r="D236" s="205">
        <v>93</v>
      </c>
      <c r="E236" s="205">
        <v>93.3</v>
      </c>
      <c r="F236" s="205">
        <v>93</v>
      </c>
      <c r="G236" s="208">
        <v>32599</v>
      </c>
      <c r="H236" s="206">
        <f t="shared" si="16"/>
        <v>2.3437500000000097E-2</v>
      </c>
      <c r="I236" s="206">
        <f t="shared" si="17"/>
        <v>2.4581005586592212E-2</v>
      </c>
      <c r="J236" s="206">
        <f t="shared" si="18"/>
        <v>2.3102310231023038E-2</v>
      </c>
      <c r="K236" s="206">
        <f t="shared" si="19"/>
        <v>2.4149286498353489E-2</v>
      </c>
      <c r="L236" s="206">
        <f t="shared" si="20"/>
        <v>2.3102310231023038E-2</v>
      </c>
    </row>
    <row r="237" spans="1:12">
      <c r="A237" s="208">
        <v>32629</v>
      </c>
      <c r="B237" s="205">
        <v>92.2</v>
      </c>
      <c r="C237" s="205">
        <v>92.2</v>
      </c>
      <c r="D237" s="205">
        <v>93.7</v>
      </c>
      <c r="E237" s="205">
        <v>93.8</v>
      </c>
      <c r="F237" s="205">
        <v>93.6</v>
      </c>
      <c r="G237" s="208">
        <v>32629</v>
      </c>
      <c r="H237" s="206">
        <f t="shared" si="16"/>
        <v>2.7870680044593088E-2</v>
      </c>
      <c r="I237" s="206">
        <f t="shared" si="17"/>
        <v>2.7870680044593088E-2</v>
      </c>
      <c r="J237" s="206">
        <f t="shared" si="18"/>
        <v>2.96703296703297E-2</v>
      </c>
      <c r="K237" s="206">
        <f t="shared" si="19"/>
        <v>2.7382256297918951E-2</v>
      </c>
      <c r="L237" s="206">
        <f t="shared" si="20"/>
        <v>2.7442371020856202E-2</v>
      </c>
    </row>
    <row r="238" spans="1:12">
      <c r="A238" s="208">
        <v>32660</v>
      </c>
      <c r="B238" s="205">
        <v>92.1</v>
      </c>
      <c r="C238" s="205">
        <v>92.2</v>
      </c>
      <c r="D238" s="205">
        <v>93.5</v>
      </c>
      <c r="E238" s="205">
        <v>93.8</v>
      </c>
      <c r="F238" s="205">
        <v>93.5</v>
      </c>
      <c r="G238" s="208">
        <v>32660</v>
      </c>
      <c r="H238" s="206">
        <f t="shared" si="16"/>
        <v>2.9050279329608877E-2</v>
      </c>
      <c r="I238" s="206">
        <f t="shared" si="17"/>
        <v>2.7870680044593088E-2</v>
      </c>
      <c r="J238" s="206">
        <f t="shared" si="18"/>
        <v>2.9735682819383293E-2</v>
      </c>
      <c r="K238" s="206">
        <f t="shared" si="19"/>
        <v>2.8508771929824497E-2</v>
      </c>
      <c r="L238" s="206">
        <f t="shared" si="20"/>
        <v>2.7472527472527472E-2</v>
      </c>
    </row>
    <row r="239" spans="1:12">
      <c r="A239" s="208">
        <v>32690</v>
      </c>
      <c r="B239" s="205">
        <v>92</v>
      </c>
      <c r="C239" s="205">
        <v>92.2</v>
      </c>
      <c r="D239" s="205">
        <v>93.3</v>
      </c>
      <c r="E239" s="205">
        <v>93.7</v>
      </c>
      <c r="F239" s="205">
        <v>93.3</v>
      </c>
      <c r="G239" s="208">
        <v>32690</v>
      </c>
      <c r="H239" s="206">
        <f t="shared" si="16"/>
        <v>3.0235162374020189E-2</v>
      </c>
      <c r="I239" s="206">
        <f t="shared" si="17"/>
        <v>3.0167597765363159E-2</v>
      </c>
      <c r="J239" s="206">
        <f t="shared" si="18"/>
        <v>2.9801324503311293E-2</v>
      </c>
      <c r="K239" s="206">
        <f t="shared" si="19"/>
        <v>2.8540065861690545E-2</v>
      </c>
      <c r="L239" s="206">
        <f t="shared" si="20"/>
        <v>2.6402640264026306E-2</v>
      </c>
    </row>
    <row r="240" spans="1:12">
      <c r="A240" s="208">
        <v>32721</v>
      </c>
      <c r="B240" s="205">
        <v>91.9</v>
      </c>
      <c r="C240" s="205">
        <v>92</v>
      </c>
      <c r="D240" s="205">
        <v>93.1</v>
      </c>
      <c r="E240" s="205">
        <v>93.5</v>
      </c>
      <c r="F240" s="205">
        <v>93.2</v>
      </c>
      <c r="G240" s="208">
        <v>32721</v>
      </c>
      <c r="H240" s="206">
        <f t="shared" si="16"/>
        <v>2.5669642857142985E-2</v>
      </c>
      <c r="I240" s="206">
        <f t="shared" si="17"/>
        <v>2.9082774049216938E-2</v>
      </c>
      <c r="J240" s="206">
        <f t="shared" si="18"/>
        <v>2.4202420242024077E-2</v>
      </c>
      <c r="K240" s="206">
        <f t="shared" si="19"/>
        <v>2.7472527472527472E-2</v>
      </c>
      <c r="L240" s="206">
        <f t="shared" si="20"/>
        <v>2.7563395810363836E-2</v>
      </c>
    </row>
    <row r="241" spans="1:12">
      <c r="A241" s="208">
        <v>32752</v>
      </c>
      <c r="B241" s="205">
        <v>92.7</v>
      </c>
      <c r="C241" s="205">
        <v>92.4</v>
      </c>
      <c r="D241" s="205">
        <v>94</v>
      </c>
      <c r="E241" s="205">
        <v>94</v>
      </c>
      <c r="F241" s="205">
        <v>93.8</v>
      </c>
      <c r="G241" s="208">
        <v>32752</v>
      </c>
      <c r="H241" s="206">
        <f t="shared" si="16"/>
        <v>2.657807308970106E-2</v>
      </c>
      <c r="I241" s="206">
        <f t="shared" si="17"/>
        <v>2.8953229398663793E-2</v>
      </c>
      <c r="J241" s="206">
        <f t="shared" si="18"/>
        <v>2.5081788440567035E-2</v>
      </c>
      <c r="K241" s="206">
        <f t="shared" si="19"/>
        <v>2.9572836801752496E-2</v>
      </c>
      <c r="L241" s="206">
        <f t="shared" si="20"/>
        <v>2.9637760702524732E-2</v>
      </c>
    </row>
    <row r="242" spans="1:12">
      <c r="A242" s="208">
        <v>32782</v>
      </c>
      <c r="B242" s="205">
        <v>93.4</v>
      </c>
      <c r="C242" s="205">
        <v>92.7</v>
      </c>
      <c r="D242" s="205">
        <v>94.8</v>
      </c>
      <c r="E242" s="205">
        <v>94.3</v>
      </c>
      <c r="F242" s="205">
        <v>94.1</v>
      </c>
      <c r="G242" s="208">
        <v>32782</v>
      </c>
      <c r="H242" s="206">
        <f t="shared" si="16"/>
        <v>2.9768467475192975E-2</v>
      </c>
      <c r="I242" s="206">
        <f t="shared" si="17"/>
        <v>3.000000000000003E-2</v>
      </c>
      <c r="J242" s="206">
        <f t="shared" si="18"/>
        <v>2.9315960912052151E-2</v>
      </c>
      <c r="K242" s="206">
        <f t="shared" si="19"/>
        <v>2.9475982532751126E-2</v>
      </c>
      <c r="L242" s="206">
        <f t="shared" si="20"/>
        <v>2.8415300546448027E-2</v>
      </c>
    </row>
    <row r="243" spans="1:12">
      <c r="A243" s="208">
        <v>32813</v>
      </c>
      <c r="B243" s="205">
        <v>92.4</v>
      </c>
      <c r="C243" s="205">
        <v>92.8</v>
      </c>
      <c r="D243" s="205">
        <v>93.8</v>
      </c>
      <c r="E243" s="205">
        <v>94.4</v>
      </c>
      <c r="F243" s="205">
        <v>94.1</v>
      </c>
      <c r="G243" s="208">
        <v>32813</v>
      </c>
      <c r="H243" s="206">
        <f t="shared" si="16"/>
        <v>2.2123893805309734E-2</v>
      </c>
      <c r="I243" s="206">
        <f t="shared" si="17"/>
        <v>2.9966703662597148E-2</v>
      </c>
      <c r="J243" s="206">
        <f t="shared" si="18"/>
        <v>2.2900763358778563E-2</v>
      </c>
      <c r="K243" s="206">
        <f t="shared" si="19"/>
        <v>2.9443838604143978E-2</v>
      </c>
      <c r="L243" s="206">
        <f t="shared" si="20"/>
        <v>2.7292576419213975E-2</v>
      </c>
    </row>
    <row r="244" spans="1:12">
      <c r="A244" s="208">
        <v>32843</v>
      </c>
      <c r="B244" s="205">
        <v>92.5</v>
      </c>
      <c r="C244" s="205">
        <v>92.9</v>
      </c>
      <c r="D244" s="205">
        <v>93.8</v>
      </c>
      <c r="E244" s="205">
        <v>94.4</v>
      </c>
      <c r="F244" s="205">
        <v>94.4</v>
      </c>
      <c r="G244" s="208">
        <v>32843</v>
      </c>
      <c r="H244" s="206">
        <f t="shared" si="16"/>
        <v>2.6637069922308611E-2</v>
      </c>
      <c r="I244" s="206">
        <f t="shared" si="17"/>
        <v>2.993348115299338E-2</v>
      </c>
      <c r="J244" s="206">
        <f t="shared" si="18"/>
        <v>2.6258205689277805E-2</v>
      </c>
      <c r="K244" s="206">
        <f t="shared" si="19"/>
        <v>2.8322440087146062E-2</v>
      </c>
      <c r="L244" s="206">
        <f t="shared" si="20"/>
        <v>2.9443838604143978E-2</v>
      </c>
    </row>
    <row r="245" spans="1:12">
      <c r="A245" s="208">
        <v>32874</v>
      </c>
      <c r="B245" s="205">
        <v>92.9</v>
      </c>
      <c r="C245" s="205">
        <v>92.8</v>
      </c>
      <c r="D245" s="205">
        <v>94.2</v>
      </c>
      <c r="E245" s="205">
        <v>94.3</v>
      </c>
      <c r="F245" s="205">
        <v>94.1</v>
      </c>
      <c r="G245" s="208">
        <v>32874</v>
      </c>
      <c r="H245" s="206">
        <f t="shared" si="16"/>
        <v>3.3370411568409343E-2</v>
      </c>
      <c r="I245" s="206">
        <f t="shared" si="17"/>
        <v>3.2258064516128934E-2</v>
      </c>
      <c r="J245" s="206">
        <f t="shared" si="18"/>
        <v>3.4028540065861784E-2</v>
      </c>
      <c r="K245" s="206">
        <f t="shared" si="19"/>
        <v>3.2858707557502739E-2</v>
      </c>
      <c r="L245" s="206">
        <f t="shared" si="20"/>
        <v>3.0668127053669191E-2</v>
      </c>
    </row>
    <row r="246" spans="1:12">
      <c r="A246" s="208">
        <v>32905</v>
      </c>
      <c r="B246" s="205">
        <v>93</v>
      </c>
      <c r="C246" s="205">
        <v>92.7</v>
      </c>
      <c r="D246" s="205">
        <v>94.4</v>
      </c>
      <c r="E246" s="205">
        <v>94.2</v>
      </c>
      <c r="F246" s="205">
        <v>93.9</v>
      </c>
      <c r="G246" s="208">
        <v>32905</v>
      </c>
      <c r="H246" s="206">
        <f t="shared" si="16"/>
        <v>3.6789297658862845E-2</v>
      </c>
      <c r="I246" s="206">
        <f t="shared" si="17"/>
        <v>3.1145717463848688E-2</v>
      </c>
      <c r="J246" s="206">
        <f t="shared" si="18"/>
        <v>3.85038503850385E-2</v>
      </c>
      <c r="K246" s="206">
        <f t="shared" si="19"/>
        <v>3.1763417305586045E-2</v>
      </c>
      <c r="L246" s="206">
        <f t="shared" si="20"/>
        <v>2.9605263157894766E-2</v>
      </c>
    </row>
    <row r="247" spans="1:12">
      <c r="A247" s="208">
        <v>32933</v>
      </c>
      <c r="B247" s="205">
        <v>93.4</v>
      </c>
      <c r="C247" s="205">
        <v>93.1</v>
      </c>
      <c r="D247" s="205">
        <v>94.8</v>
      </c>
      <c r="E247" s="205">
        <v>94.6</v>
      </c>
      <c r="F247" s="205">
        <v>94.4</v>
      </c>
      <c r="G247" s="208">
        <v>32933</v>
      </c>
      <c r="H247" s="206">
        <f t="shared" si="16"/>
        <v>3.6625971143174382E-2</v>
      </c>
      <c r="I247" s="206">
        <f t="shared" si="17"/>
        <v>3.3296337402885685E-2</v>
      </c>
      <c r="J247" s="206">
        <f t="shared" si="18"/>
        <v>3.8335158817086532E-2</v>
      </c>
      <c r="K247" s="206">
        <f t="shared" si="19"/>
        <v>3.2751091703056769E-2</v>
      </c>
      <c r="L247" s="206">
        <f t="shared" si="20"/>
        <v>3.0567685589519777E-2</v>
      </c>
    </row>
    <row r="248" spans="1:12">
      <c r="A248" s="208">
        <v>32964</v>
      </c>
      <c r="B248" s="205">
        <v>94.1</v>
      </c>
      <c r="C248" s="205">
        <v>93.7</v>
      </c>
      <c r="D248" s="205">
        <v>95.6</v>
      </c>
      <c r="E248" s="205">
        <v>95.4</v>
      </c>
      <c r="F248" s="205">
        <v>95.4</v>
      </c>
      <c r="G248" s="208">
        <v>32964</v>
      </c>
      <c r="H248" s="206">
        <f t="shared" si="16"/>
        <v>2.6172300981461193E-2</v>
      </c>
      <c r="I248" s="206">
        <f t="shared" si="17"/>
        <v>2.1810250817884406E-2</v>
      </c>
      <c r="J248" s="206">
        <f t="shared" si="18"/>
        <v>2.7956989247311766E-2</v>
      </c>
      <c r="K248" s="206">
        <f t="shared" si="19"/>
        <v>2.2508038585209094E-2</v>
      </c>
      <c r="L248" s="206">
        <f t="shared" si="20"/>
        <v>2.5806451612903288E-2</v>
      </c>
    </row>
    <row r="249" spans="1:12">
      <c r="A249" s="208">
        <v>32994</v>
      </c>
      <c r="B249" s="205">
        <v>94.6</v>
      </c>
      <c r="C249" s="205">
        <v>94.1</v>
      </c>
      <c r="D249" s="205">
        <v>96.1</v>
      </c>
      <c r="E249" s="205">
        <v>95.8</v>
      </c>
      <c r="F249" s="205">
        <v>95.7</v>
      </c>
      <c r="G249" s="208">
        <v>32994</v>
      </c>
      <c r="H249" s="206">
        <f t="shared" si="16"/>
        <v>2.6030368763557389E-2</v>
      </c>
      <c r="I249" s="206">
        <f t="shared" si="17"/>
        <v>2.0607375271149583E-2</v>
      </c>
      <c r="J249" s="206">
        <f t="shared" si="18"/>
        <v>2.5613660618996708E-2</v>
      </c>
      <c r="K249" s="206">
        <f t="shared" si="19"/>
        <v>2.1321961620469083E-2</v>
      </c>
      <c r="L249" s="206">
        <f t="shared" si="20"/>
        <v>2.243589743589753E-2</v>
      </c>
    </row>
    <row r="250" spans="1:12">
      <c r="A250" s="208">
        <v>33025</v>
      </c>
      <c r="B250" s="205">
        <v>94.2</v>
      </c>
      <c r="C250" s="205">
        <v>94.1</v>
      </c>
      <c r="D250" s="205">
        <v>95.5</v>
      </c>
      <c r="E250" s="205">
        <v>95.7</v>
      </c>
      <c r="F250" s="205">
        <v>95.7</v>
      </c>
      <c r="G250" s="208">
        <v>33025</v>
      </c>
      <c r="H250" s="206">
        <f t="shared" si="16"/>
        <v>2.2801302931596185E-2</v>
      </c>
      <c r="I250" s="206">
        <f t="shared" si="17"/>
        <v>2.0607375271149583E-2</v>
      </c>
      <c r="J250" s="206">
        <f t="shared" si="18"/>
        <v>2.1390374331550801E-2</v>
      </c>
      <c r="K250" s="206">
        <f t="shared" si="19"/>
        <v>2.0255863539445692E-2</v>
      </c>
      <c r="L250" s="206">
        <f t="shared" si="20"/>
        <v>2.3529411764705913E-2</v>
      </c>
    </row>
    <row r="251" spans="1:12">
      <c r="A251" s="208">
        <v>33055</v>
      </c>
      <c r="B251" s="205">
        <v>94.1</v>
      </c>
      <c r="C251" s="205">
        <v>94.1</v>
      </c>
      <c r="D251" s="205">
        <v>95.4</v>
      </c>
      <c r="E251" s="205">
        <v>95.6</v>
      </c>
      <c r="F251" s="205">
        <v>95.6</v>
      </c>
      <c r="G251" s="208">
        <v>33055</v>
      </c>
      <c r="H251" s="206">
        <f t="shared" si="16"/>
        <v>2.2826086956521677E-2</v>
      </c>
      <c r="I251" s="206">
        <f t="shared" si="17"/>
        <v>2.0607375271149583E-2</v>
      </c>
      <c r="J251" s="206">
        <f t="shared" si="18"/>
        <v>2.2508038585209094E-2</v>
      </c>
      <c r="K251" s="206">
        <f t="shared" si="19"/>
        <v>2.0277481323372374E-2</v>
      </c>
      <c r="L251" s="206">
        <f t="shared" si="20"/>
        <v>2.4651661307609832E-2</v>
      </c>
    </row>
    <row r="252" spans="1:12">
      <c r="A252" s="208">
        <v>33086</v>
      </c>
      <c r="B252" s="205">
        <v>94.4</v>
      </c>
      <c r="C252" s="205">
        <v>94.1</v>
      </c>
      <c r="D252" s="205">
        <v>95.8</v>
      </c>
      <c r="E252" s="205">
        <v>95.7</v>
      </c>
      <c r="F252" s="205">
        <v>95.5</v>
      </c>
      <c r="G252" s="208">
        <v>33086</v>
      </c>
      <c r="H252" s="206">
        <f t="shared" si="16"/>
        <v>2.720348204570185E-2</v>
      </c>
      <c r="I252" s="206">
        <f t="shared" si="17"/>
        <v>2.2826086956521677E-2</v>
      </c>
      <c r="J252" s="206">
        <f t="shared" si="18"/>
        <v>2.90010741138561E-2</v>
      </c>
      <c r="K252" s="206">
        <f t="shared" si="19"/>
        <v>2.3529411764705913E-2</v>
      </c>
      <c r="L252" s="206">
        <f t="shared" si="20"/>
        <v>2.46781115879828E-2</v>
      </c>
    </row>
    <row r="253" spans="1:12">
      <c r="A253" s="208">
        <v>33117</v>
      </c>
      <c r="B253" s="205">
        <v>95.2</v>
      </c>
      <c r="C253" s="205">
        <v>94.7</v>
      </c>
      <c r="D253" s="205">
        <v>96.6</v>
      </c>
      <c r="E253" s="205">
        <v>96.3</v>
      </c>
      <c r="F253" s="205">
        <v>96.1</v>
      </c>
      <c r="G253" s="208">
        <v>33117</v>
      </c>
      <c r="H253" s="206">
        <f t="shared" si="16"/>
        <v>2.6968716289104636E-2</v>
      </c>
      <c r="I253" s="206">
        <f t="shared" si="17"/>
        <v>2.4891774891774861E-2</v>
      </c>
      <c r="J253" s="206">
        <f t="shared" si="18"/>
        <v>2.7659574468085046E-2</v>
      </c>
      <c r="K253" s="206">
        <f t="shared" si="19"/>
        <v>2.4468085106382948E-2</v>
      </c>
      <c r="L253" s="206">
        <f t="shared" si="20"/>
        <v>2.4520255863539415E-2</v>
      </c>
    </row>
    <row r="254" spans="1:12">
      <c r="A254" s="208">
        <v>33147</v>
      </c>
      <c r="B254" s="205">
        <v>96.2</v>
      </c>
      <c r="C254" s="205">
        <v>95.3</v>
      </c>
      <c r="D254" s="205">
        <v>97.7</v>
      </c>
      <c r="E254" s="205">
        <v>96.9</v>
      </c>
      <c r="F254" s="205">
        <v>96.4</v>
      </c>
      <c r="G254" s="208">
        <v>33147</v>
      </c>
      <c r="H254" s="206">
        <f t="shared" si="16"/>
        <v>2.9978586723768703E-2</v>
      </c>
      <c r="I254" s="206">
        <f t="shared" si="17"/>
        <v>2.8047464940668763E-2</v>
      </c>
      <c r="J254" s="206">
        <f t="shared" si="18"/>
        <v>3.0590717299578119E-2</v>
      </c>
      <c r="K254" s="206">
        <f t="shared" si="19"/>
        <v>2.7571580063626814E-2</v>
      </c>
      <c r="L254" s="206">
        <f t="shared" si="20"/>
        <v>2.4442082890542099E-2</v>
      </c>
    </row>
    <row r="255" spans="1:12">
      <c r="A255" s="208">
        <v>33178</v>
      </c>
      <c r="B255" s="205">
        <v>96</v>
      </c>
      <c r="C255" s="205">
        <v>95.7</v>
      </c>
      <c r="D255" s="205">
        <v>97.6</v>
      </c>
      <c r="E255" s="205">
        <v>97.3</v>
      </c>
      <c r="F255" s="205">
        <v>96.6</v>
      </c>
      <c r="G255" s="208">
        <v>33178</v>
      </c>
      <c r="H255" s="206">
        <f t="shared" si="16"/>
        <v>3.8961038961038898E-2</v>
      </c>
      <c r="I255" s="206">
        <f t="shared" si="17"/>
        <v>3.1250000000000062E-2</v>
      </c>
      <c r="J255" s="206">
        <f t="shared" si="18"/>
        <v>4.0511727078891231E-2</v>
      </c>
      <c r="K255" s="206">
        <f t="shared" si="19"/>
        <v>3.0720338983050755E-2</v>
      </c>
      <c r="L255" s="206">
        <f t="shared" si="20"/>
        <v>2.6567481402763021E-2</v>
      </c>
    </row>
    <row r="256" spans="1:12">
      <c r="A256" s="208">
        <v>33208</v>
      </c>
      <c r="B256" s="205">
        <v>95.9</v>
      </c>
      <c r="C256" s="205">
        <v>95.9</v>
      </c>
      <c r="D256" s="205">
        <v>97.4</v>
      </c>
      <c r="E256" s="205">
        <v>97.6</v>
      </c>
      <c r="F256" s="205">
        <v>96.8</v>
      </c>
      <c r="G256" s="208">
        <v>33208</v>
      </c>
      <c r="H256" s="206">
        <f t="shared" si="16"/>
        <v>3.6756756756756818E-2</v>
      </c>
      <c r="I256" s="206">
        <f t="shared" si="17"/>
        <v>3.2292787944025833E-2</v>
      </c>
      <c r="J256" s="206">
        <f t="shared" si="18"/>
        <v>3.8379530916844443E-2</v>
      </c>
      <c r="K256" s="206">
        <f t="shared" si="19"/>
        <v>3.3898305084745638E-2</v>
      </c>
      <c r="L256" s="206">
        <f t="shared" si="20"/>
        <v>2.542372881355923E-2</v>
      </c>
    </row>
    <row r="257" spans="1:12">
      <c r="A257" s="208">
        <v>33239</v>
      </c>
      <c r="B257" s="205">
        <v>96.6</v>
      </c>
      <c r="C257" s="205">
        <v>95.8</v>
      </c>
      <c r="D257" s="205">
        <v>98.1</v>
      </c>
      <c r="E257" s="205">
        <v>97.4</v>
      </c>
      <c r="F257" s="205">
        <v>96.6</v>
      </c>
      <c r="G257" s="208">
        <v>33239</v>
      </c>
      <c r="H257" s="206">
        <f t="shared" si="16"/>
        <v>3.9827771797631736E-2</v>
      </c>
      <c r="I257" s="206">
        <f t="shared" si="17"/>
        <v>3.2327586206896554E-2</v>
      </c>
      <c r="J257" s="206">
        <f t="shared" si="18"/>
        <v>4.1401273885350226E-2</v>
      </c>
      <c r="K257" s="206">
        <f t="shared" si="19"/>
        <v>3.2873806998939645E-2</v>
      </c>
      <c r="L257" s="206">
        <f t="shared" si="20"/>
        <v>2.6567481402763021E-2</v>
      </c>
    </row>
    <row r="258" spans="1:12">
      <c r="A258" s="208">
        <v>33270</v>
      </c>
      <c r="B258" s="205">
        <v>96.3</v>
      </c>
      <c r="C258" s="205">
        <v>95.6</v>
      </c>
      <c r="D258" s="205">
        <v>97.7</v>
      </c>
      <c r="E258" s="205">
        <v>97.2</v>
      </c>
      <c r="F258" s="205">
        <v>96.3</v>
      </c>
      <c r="G258" s="208">
        <v>33270</v>
      </c>
      <c r="H258" s="206">
        <f t="shared" si="16"/>
        <v>3.5483870967741908E-2</v>
      </c>
      <c r="I258" s="206">
        <f t="shared" si="17"/>
        <v>3.1283710895361284E-2</v>
      </c>
      <c r="J258" s="206">
        <f t="shared" si="18"/>
        <v>3.4957627118644037E-2</v>
      </c>
      <c r="K258" s="206">
        <f t="shared" si="19"/>
        <v>3.1847133757961783E-2</v>
      </c>
      <c r="L258" s="206">
        <f t="shared" si="20"/>
        <v>2.5559105431309813E-2</v>
      </c>
    </row>
    <row r="259" spans="1:12">
      <c r="A259" s="208">
        <v>33298</v>
      </c>
      <c r="B259" s="205">
        <v>96.8</v>
      </c>
      <c r="C259" s="205">
        <v>96</v>
      </c>
      <c r="D259" s="205">
        <v>98.2</v>
      </c>
      <c r="E259" s="205">
        <v>97.7</v>
      </c>
      <c r="F259" s="205">
        <v>96.9</v>
      </c>
      <c r="G259" s="208">
        <v>33298</v>
      </c>
      <c r="H259" s="206">
        <f t="shared" si="16"/>
        <v>3.6402569593147659E-2</v>
      </c>
      <c r="I259" s="206">
        <f t="shared" si="17"/>
        <v>3.1149301825993618E-2</v>
      </c>
      <c r="J259" s="206">
        <f t="shared" si="18"/>
        <v>3.5864978902953648E-2</v>
      </c>
      <c r="K259" s="206">
        <f t="shared" si="19"/>
        <v>3.2769556025370072E-2</v>
      </c>
      <c r="L259" s="206">
        <f t="shared" si="20"/>
        <v>2.6483050847457626E-2</v>
      </c>
    </row>
    <row r="260" spans="1:12">
      <c r="A260" s="208">
        <v>33329</v>
      </c>
      <c r="B260" s="205">
        <v>97.4</v>
      </c>
      <c r="C260" s="205">
        <v>96.5</v>
      </c>
      <c r="D260" s="205">
        <v>98.9</v>
      </c>
      <c r="E260" s="205">
        <v>98.2</v>
      </c>
      <c r="F260" s="205">
        <v>97.6</v>
      </c>
      <c r="G260" s="208">
        <v>33329</v>
      </c>
      <c r="H260" s="206">
        <f t="shared" si="16"/>
        <v>3.5069075451647308E-2</v>
      </c>
      <c r="I260" s="206">
        <f t="shared" si="17"/>
        <v>2.9882604055496233E-2</v>
      </c>
      <c r="J260" s="206">
        <f t="shared" si="18"/>
        <v>3.4518828451882963E-2</v>
      </c>
      <c r="K260" s="206">
        <f t="shared" si="19"/>
        <v>2.9350104821802902E-2</v>
      </c>
      <c r="L260" s="206">
        <f t="shared" si="20"/>
        <v>2.3060796645702184E-2</v>
      </c>
    </row>
    <row r="261" spans="1:12">
      <c r="A261" s="208">
        <v>33359</v>
      </c>
      <c r="B261" s="205">
        <v>97.8</v>
      </c>
      <c r="C261" s="205">
        <v>96.9</v>
      </c>
      <c r="D261" s="205">
        <v>99.4</v>
      </c>
      <c r="E261" s="205">
        <v>98.6</v>
      </c>
      <c r="F261" s="205">
        <v>98.3</v>
      </c>
      <c r="G261" s="208">
        <v>33359</v>
      </c>
      <c r="H261" s="206">
        <f t="shared" si="16"/>
        <v>3.3826638477801298E-2</v>
      </c>
      <c r="I261" s="206">
        <f t="shared" si="17"/>
        <v>2.9755579171094702E-2</v>
      </c>
      <c r="J261" s="206">
        <f t="shared" si="18"/>
        <v>3.4339229968782636E-2</v>
      </c>
      <c r="K261" s="206">
        <f t="shared" si="19"/>
        <v>2.9227557411273457E-2</v>
      </c>
      <c r="L261" s="206">
        <f t="shared" si="20"/>
        <v>2.7168234064785728E-2</v>
      </c>
    </row>
    <row r="262" spans="1:12">
      <c r="A262" s="208">
        <v>33390</v>
      </c>
      <c r="B262" s="205">
        <v>97.5</v>
      </c>
      <c r="C262" s="205">
        <v>97</v>
      </c>
      <c r="D262" s="205">
        <v>98.9</v>
      </c>
      <c r="E262" s="205">
        <v>98.6</v>
      </c>
      <c r="F262" s="205">
        <v>98.3</v>
      </c>
      <c r="G262" s="208">
        <v>33390</v>
      </c>
      <c r="H262" s="206">
        <f t="shared" si="16"/>
        <v>3.5031847133757933E-2</v>
      </c>
      <c r="I262" s="206">
        <f t="shared" si="17"/>
        <v>3.0818278427205165E-2</v>
      </c>
      <c r="J262" s="206">
        <f t="shared" si="18"/>
        <v>3.5602094240837753E-2</v>
      </c>
      <c r="K262" s="206">
        <f t="shared" si="19"/>
        <v>3.0303030303030214E-2</v>
      </c>
      <c r="L262" s="206">
        <f t="shared" si="20"/>
        <v>2.7168234064785728E-2</v>
      </c>
    </row>
    <row r="263" spans="1:12">
      <c r="A263" s="208">
        <v>33420</v>
      </c>
      <c r="B263" s="205">
        <v>97.4</v>
      </c>
      <c r="C263" s="205">
        <v>97</v>
      </c>
      <c r="D263" s="205">
        <v>98.8</v>
      </c>
      <c r="E263" s="205">
        <v>98.5</v>
      </c>
      <c r="F263" s="205">
        <v>98.2</v>
      </c>
      <c r="G263" s="208">
        <v>33420</v>
      </c>
      <c r="H263" s="206">
        <f t="shared" si="16"/>
        <v>3.5069075451647308E-2</v>
      </c>
      <c r="I263" s="206">
        <f t="shared" si="17"/>
        <v>3.0818278427205165E-2</v>
      </c>
      <c r="J263" s="206">
        <f t="shared" si="18"/>
        <v>3.563941299790347E-2</v>
      </c>
      <c r="K263" s="206">
        <f t="shared" si="19"/>
        <v>3.0334728033472865E-2</v>
      </c>
      <c r="L263" s="206">
        <f t="shared" si="20"/>
        <v>2.7196652719665364E-2</v>
      </c>
    </row>
    <row r="264" spans="1:12">
      <c r="A264" s="208">
        <v>33451</v>
      </c>
      <c r="B264" s="205">
        <v>97.6</v>
      </c>
      <c r="C264" s="205">
        <v>96.9</v>
      </c>
      <c r="D264" s="205">
        <v>99</v>
      </c>
      <c r="E264" s="205">
        <v>98.4</v>
      </c>
      <c r="F264" s="205">
        <v>97.8</v>
      </c>
      <c r="G264" s="208">
        <v>33451</v>
      </c>
      <c r="H264" s="206">
        <f t="shared" si="16"/>
        <v>3.3898305084745638E-2</v>
      </c>
      <c r="I264" s="206">
        <f t="shared" si="17"/>
        <v>2.9755579171094702E-2</v>
      </c>
      <c r="J264" s="206">
        <f t="shared" si="18"/>
        <v>3.3402922755741159E-2</v>
      </c>
      <c r="K264" s="206">
        <f t="shared" si="19"/>
        <v>2.8213166144200656E-2</v>
      </c>
      <c r="L264" s="206">
        <f t="shared" si="20"/>
        <v>2.4083769633507824E-2</v>
      </c>
    </row>
    <row r="265" spans="1:12">
      <c r="A265" s="208">
        <v>33482</v>
      </c>
      <c r="B265" s="205">
        <v>97.7</v>
      </c>
      <c r="C265" s="205">
        <v>97.4</v>
      </c>
      <c r="D265" s="205">
        <v>99.2</v>
      </c>
      <c r="E265" s="205">
        <v>99</v>
      </c>
      <c r="F265" s="205">
        <v>98.6</v>
      </c>
      <c r="G265" s="208">
        <v>33482</v>
      </c>
      <c r="H265" s="206">
        <f t="shared" si="16"/>
        <v>2.6260504201680673E-2</v>
      </c>
      <c r="I265" s="206">
        <f t="shared" si="17"/>
        <v>2.8511087645195384E-2</v>
      </c>
      <c r="J265" s="206">
        <f t="shared" si="18"/>
        <v>2.6915113871635702E-2</v>
      </c>
      <c r="K265" s="206">
        <f t="shared" si="19"/>
        <v>2.8037383177570124E-2</v>
      </c>
      <c r="L265" s="206">
        <f t="shared" si="20"/>
        <v>2.6014568158168577E-2</v>
      </c>
    </row>
    <row r="266" spans="1:12">
      <c r="A266" s="208">
        <v>33512</v>
      </c>
      <c r="B266" s="205">
        <v>98.8</v>
      </c>
      <c r="C266" s="205">
        <v>97.7</v>
      </c>
      <c r="D266" s="205">
        <v>100.2</v>
      </c>
      <c r="E266" s="205">
        <v>99.3</v>
      </c>
      <c r="F266" s="205">
        <v>99</v>
      </c>
      <c r="G266" s="208">
        <v>33512</v>
      </c>
      <c r="H266" s="206">
        <f t="shared" si="16"/>
        <v>2.7027027027026966E-2</v>
      </c>
      <c r="I266" s="206">
        <f t="shared" si="17"/>
        <v>2.5183630640084005E-2</v>
      </c>
      <c r="J266" s="206">
        <f t="shared" si="18"/>
        <v>2.5588536335721595E-2</v>
      </c>
      <c r="K266" s="206">
        <f t="shared" si="19"/>
        <v>2.4767801857585051E-2</v>
      </c>
      <c r="L266" s="206">
        <f t="shared" si="20"/>
        <v>2.6970954356846412E-2</v>
      </c>
    </row>
    <row r="267" spans="1:12">
      <c r="A267" s="208">
        <v>33543</v>
      </c>
      <c r="B267" s="205">
        <v>99</v>
      </c>
      <c r="C267" s="205">
        <v>97.9</v>
      </c>
      <c r="D267" s="205">
        <v>100.5</v>
      </c>
      <c r="E267" s="205">
        <v>99.5</v>
      </c>
      <c r="F267" s="205">
        <v>99.2</v>
      </c>
      <c r="G267" s="208">
        <v>33543</v>
      </c>
      <c r="H267" s="206">
        <f t="shared" si="16"/>
        <v>3.125E-2</v>
      </c>
      <c r="I267" s="206">
        <f t="shared" si="17"/>
        <v>2.2988505747126464E-2</v>
      </c>
      <c r="J267" s="206">
        <f t="shared" si="18"/>
        <v>2.9713114754098421E-2</v>
      </c>
      <c r="K267" s="206">
        <f t="shared" si="19"/>
        <v>2.2610483042137749E-2</v>
      </c>
      <c r="L267" s="206">
        <f t="shared" si="20"/>
        <v>2.6915113871635702E-2</v>
      </c>
    </row>
    <row r="268" spans="1:12">
      <c r="A268" s="208">
        <v>33573</v>
      </c>
      <c r="B268" s="205">
        <v>98.5</v>
      </c>
      <c r="C268" s="205">
        <v>98</v>
      </c>
      <c r="D268" s="205">
        <v>100</v>
      </c>
      <c r="E268" s="205">
        <v>99.7</v>
      </c>
      <c r="F268" s="205">
        <v>99.3</v>
      </c>
      <c r="G268" s="208">
        <v>33573</v>
      </c>
      <c r="H268" s="206">
        <f t="shared" si="16"/>
        <v>2.711157455682997E-2</v>
      </c>
      <c r="I268" s="206">
        <f t="shared" si="17"/>
        <v>2.1897810218978041E-2</v>
      </c>
      <c r="J268" s="206">
        <f t="shared" si="18"/>
        <v>2.6694045174537929E-2</v>
      </c>
      <c r="K268" s="206">
        <f t="shared" si="19"/>
        <v>2.1516393442623041E-2</v>
      </c>
      <c r="L268" s="206">
        <f t="shared" si="20"/>
        <v>2.5826446280991736E-2</v>
      </c>
    </row>
    <row r="269" spans="1:12">
      <c r="A269" s="208">
        <v>33604</v>
      </c>
      <c r="B269" s="205">
        <v>98.3</v>
      </c>
      <c r="C269" s="205">
        <v>97.8</v>
      </c>
      <c r="D269" s="205">
        <v>99.8</v>
      </c>
      <c r="E269" s="205">
        <v>99.3</v>
      </c>
      <c r="F269" s="205">
        <v>98.8</v>
      </c>
      <c r="G269" s="208">
        <v>33604</v>
      </c>
      <c r="H269" s="206">
        <f t="shared" si="16"/>
        <v>1.7598343685300239E-2</v>
      </c>
      <c r="I269" s="206">
        <f t="shared" si="17"/>
        <v>2.0876826722338204E-2</v>
      </c>
      <c r="J269" s="206">
        <f t="shared" si="18"/>
        <v>1.7329255861365984E-2</v>
      </c>
      <c r="K269" s="206">
        <f t="shared" si="19"/>
        <v>1.9507186858316133E-2</v>
      </c>
      <c r="L269" s="206">
        <f t="shared" si="20"/>
        <v>2.2774327122153239E-2</v>
      </c>
    </row>
    <row r="270" spans="1:12">
      <c r="A270" s="208">
        <v>33635</v>
      </c>
      <c r="B270" s="205">
        <v>98.2</v>
      </c>
      <c r="C270" s="205">
        <v>97.8</v>
      </c>
      <c r="D270" s="205">
        <v>99.7</v>
      </c>
      <c r="E270" s="205">
        <v>99.3</v>
      </c>
      <c r="F270" s="205">
        <v>98.8</v>
      </c>
      <c r="G270" s="208">
        <v>33635</v>
      </c>
      <c r="H270" s="206">
        <f t="shared" si="16"/>
        <v>1.9730010384216051E-2</v>
      </c>
      <c r="I270" s="206">
        <f t="shared" si="17"/>
        <v>2.3012552301255262E-2</v>
      </c>
      <c r="J270" s="206">
        <f t="shared" si="18"/>
        <v>2.0470829068577275E-2</v>
      </c>
      <c r="K270" s="206">
        <f t="shared" si="19"/>
        <v>2.1604938271604878E-2</v>
      </c>
      <c r="L270" s="206">
        <f t="shared" si="20"/>
        <v>2.5960539979231569E-2</v>
      </c>
    </row>
    <row r="271" spans="1:12">
      <c r="A271" s="208">
        <v>33664</v>
      </c>
      <c r="B271" s="205">
        <v>98.7</v>
      </c>
      <c r="C271" s="205">
        <v>98.1</v>
      </c>
      <c r="D271" s="205">
        <v>100</v>
      </c>
      <c r="E271" s="205">
        <v>99.8</v>
      </c>
      <c r="F271" s="205">
        <v>99.5</v>
      </c>
      <c r="G271" s="208">
        <v>33664</v>
      </c>
      <c r="H271" s="206">
        <f t="shared" si="16"/>
        <v>1.9628099173553779E-2</v>
      </c>
      <c r="I271" s="206">
        <f t="shared" si="17"/>
        <v>2.187499999999994E-2</v>
      </c>
      <c r="J271" s="206">
        <f t="shared" si="18"/>
        <v>1.8329938900203638E-2</v>
      </c>
      <c r="K271" s="206">
        <f t="shared" si="19"/>
        <v>2.1494370522006083E-2</v>
      </c>
      <c r="L271" s="206">
        <f t="shared" si="20"/>
        <v>2.6831785345717174E-2</v>
      </c>
    </row>
    <row r="272" spans="1:12">
      <c r="A272" s="208">
        <v>33695</v>
      </c>
      <c r="B272" s="205">
        <v>99.7</v>
      </c>
      <c r="C272" s="205">
        <v>99</v>
      </c>
      <c r="D272" s="205">
        <v>101.3</v>
      </c>
      <c r="E272" s="205">
        <v>100.6</v>
      </c>
      <c r="F272" s="205">
        <v>100.5</v>
      </c>
      <c r="G272" s="208">
        <v>33695</v>
      </c>
      <c r="H272" s="206">
        <f t="shared" si="16"/>
        <v>2.3613963039014342E-2</v>
      </c>
      <c r="I272" s="206">
        <f t="shared" si="17"/>
        <v>2.5906735751295335E-2</v>
      </c>
      <c r="J272" s="206">
        <f t="shared" si="18"/>
        <v>2.4266936299292125E-2</v>
      </c>
      <c r="K272" s="206">
        <f t="shared" si="19"/>
        <v>2.4439918533604801E-2</v>
      </c>
      <c r="L272" s="206">
        <f t="shared" si="20"/>
        <v>2.9713114754098421E-2</v>
      </c>
    </row>
    <row r="273" spans="1:12">
      <c r="A273" s="208">
        <v>33725</v>
      </c>
      <c r="B273" s="205">
        <v>99.8</v>
      </c>
      <c r="C273" s="205">
        <v>99.4</v>
      </c>
      <c r="D273" s="205">
        <v>101.4</v>
      </c>
      <c r="E273" s="205">
        <v>101</v>
      </c>
      <c r="F273" s="205">
        <v>100.9</v>
      </c>
      <c r="G273" s="208">
        <v>33725</v>
      </c>
      <c r="H273" s="206">
        <f t="shared" si="16"/>
        <v>2.0449897750511249E-2</v>
      </c>
      <c r="I273" s="206">
        <f t="shared" si="17"/>
        <v>2.5799793601651185E-2</v>
      </c>
      <c r="J273" s="206">
        <f t="shared" si="18"/>
        <v>2.0120724346076459E-2</v>
      </c>
      <c r="K273" s="206">
        <f t="shared" si="19"/>
        <v>2.4340770791075109E-2</v>
      </c>
      <c r="L273" s="206">
        <f t="shared" si="20"/>
        <v>2.6449643947100799E-2</v>
      </c>
    </row>
    <row r="274" spans="1:12">
      <c r="A274" s="208">
        <v>33756</v>
      </c>
      <c r="B274" s="205">
        <v>99.7</v>
      </c>
      <c r="C274" s="205">
        <v>99.5</v>
      </c>
      <c r="D274" s="205">
        <v>101.1</v>
      </c>
      <c r="E274" s="205">
        <v>101</v>
      </c>
      <c r="F274" s="205">
        <v>101</v>
      </c>
      <c r="G274" s="208">
        <v>33756</v>
      </c>
      <c r="H274" s="206">
        <f t="shared" ref="H274:H337" si="21">(B274-B262)/B262</f>
        <v>2.2564102564102594E-2</v>
      </c>
      <c r="I274" s="206">
        <f t="shared" ref="I274:I337" si="22">(C274-C262)/C262</f>
        <v>2.5773195876288658E-2</v>
      </c>
      <c r="J274" s="206">
        <f t="shared" ref="J274:J337" si="23">(D274-D262)/D262</f>
        <v>2.2244691607684414E-2</v>
      </c>
      <c r="K274" s="206">
        <f t="shared" ref="K274:K337" si="24">(E274-E262)/E262</f>
        <v>2.4340770791075109E-2</v>
      </c>
      <c r="L274" s="206">
        <f t="shared" ref="L274:L337" si="25">(F274-F262)/F262</f>
        <v>2.7466937945066154E-2</v>
      </c>
    </row>
    <row r="275" spans="1:12">
      <c r="A275" s="208">
        <v>33786</v>
      </c>
      <c r="B275" s="205">
        <v>99</v>
      </c>
      <c r="C275" s="205">
        <v>99.2</v>
      </c>
      <c r="D275" s="205">
        <v>100.2</v>
      </c>
      <c r="E275" s="205">
        <v>100.7</v>
      </c>
      <c r="F275" s="205">
        <v>100.6</v>
      </c>
      <c r="G275" s="208">
        <v>33786</v>
      </c>
      <c r="H275" s="206">
        <f t="shared" si="21"/>
        <v>1.6427104722792549E-2</v>
      </c>
      <c r="I275" s="206">
        <f t="shared" si="22"/>
        <v>2.2680412371134051E-2</v>
      </c>
      <c r="J275" s="206">
        <f t="shared" si="23"/>
        <v>1.4170040485830017E-2</v>
      </c>
      <c r="K275" s="206">
        <f t="shared" si="24"/>
        <v>2.233502538071069E-2</v>
      </c>
      <c r="L275" s="206">
        <f t="shared" si="25"/>
        <v>2.4439918533604801E-2</v>
      </c>
    </row>
    <row r="276" spans="1:12">
      <c r="A276" s="208">
        <v>33817</v>
      </c>
      <c r="B276" s="205">
        <v>99.3</v>
      </c>
      <c r="C276" s="205">
        <v>99.1</v>
      </c>
      <c r="D276" s="205">
        <v>100.6</v>
      </c>
      <c r="E276" s="205">
        <v>100.6</v>
      </c>
      <c r="F276" s="205">
        <v>100.5</v>
      </c>
      <c r="G276" s="208">
        <v>33817</v>
      </c>
      <c r="H276" s="206">
        <f t="shared" si="21"/>
        <v>1.7418032786885276E-2</v>
      </c>
      <c r="I276" s="206">
        <f t="shared" si="22"/>
        <v>2.2703818369452927E-2</v>
      </c>
      <c r="J276" s="206">
        <f t="shared" si="23"/>
        <v>1.6161616161616103E-2</v>
      </c>
      <c r="K276" s="206">
        <f t="shared" si="24"/>
        <v>2.2357723577235655E-2</v>
      </c>
      <c r="L276" s="206">
        <f t="shared" si="25"/>
        <v>2.7607361963190215E-2</v>
      </c>
    </row>
    <row r="277" spans="1:12">
      <c r="A277" s="208">
        <v>33848</v>
      </c>
      <c r="B277" s="205">
        <v>99.7</v>
      </c>
      <c r="C277" s="205">
        <v>99.5</v>
      </c>
      <c r="D277" s="205">
        <v>101.2</v>
      </c>
      <c r="E277" s="205">
        <v>101.2</v>
      </c>
      <c r="F277" s="205">
        <v>101</v>
      </c>
      <c r="G277" s="208">
        <v>33848</v>
      </c>
      <c r="H277" s="206">
        <f t="shared" si="21"/>
        <v>2.0470829068577275E-2</v>
      </c>
      <c r="I277" s="206">
        <f t="shared" si="22"/>
        <v>2.1560574948665239E-2</v>
      </c>
      <c r="J277" s="206">
        <f t="shared" si="23"/>
        <v>2.0161290322580645E-2</v>
      </c>
      <c r="K277" s="206">
        <f t="shared" si="24"/>
        <v>2.2222222222222251E-2</v>
      </c>
      <c r="L277" s="206">
        <f t="shared" si="25"/>
        <v>2.4340770791075109E-2</v>
      </c>
    </row>
    <row r="278" spans="1:12">
      <c r="A278" s="208">
        <v>33878</v>
      </c>
      <c r="B278" s="205">
        <v>99.8</v>
      </c>
      <c r="C278" s="205">
        <v>99.7</v>
      </c>
      <c r="D278" s="205">
        <v>101.2</v>
      </c>
      <c r="E278" s="205">
        <v>101.3</v>
      </c>
      <c r="F278" s="205">
        <v>101.3</v>
      </c>
      <c r="G278" s="208">
        <v>33878</v>
      </c>
      <c r="H278" s="206">
        <f t="shared" si="21"/>
        <v>1.0121457489878543E-2</v>
      </c>
      <c r="I278" s="206">
        <f t="shared" si="22"/>
        <v>2.0470829068577275E-2</v>
      </c>
      <c r="J278" s="206">
        <f t="shared" si="23"/>
        <v>9.9800399201596807E-3</v>
      </c>
      <c r="K278" s="206">
        <f t="shared" si="24"/>
        <v>2.014098690835851E-2</v>
      </c>
      <c r="L278" s="206">
        <f t="shared" si="25"/>
        <v>2.3232323232323205E-2</v>
      </c>
    </row>
    <row r="279" spans="1:12">
      <c r="A279" s="208">
        <v>33909</v>
      </c>
      <c r="B279" s="205">
        <v>99.6</v>
      </c>
      <c r="C279" s="205">
        <v>99.9</v>
      </c>
      <c r="D279" s="205">
        <v>100.9</v>
      </c>
      <c r="E279" s="205">
        <v>101.5</v>
      </c>
      <c r="F279" s="205">
        <v>101.4</v>
      </c>
      <c r="G279" s="208">
        <v>33909</v>
      </c>
      <c r="H279" s="206">
        <f t="shared" si="21"/>
        <v>6.0606060606060034E-3</v>
      </c>
      <c r="I279" s="206">
        <f t="shared" si="22"/>
        <v>2.0429009193054137E-2</v>
      </c>
      <c r="J279" s="206">
        <f t="shared" si="23"/>
        <v>3.9800995024876183E-3</v>
      </c>
      <c r="K279" s="206">
        <f t="shared" si="24"/>
        <v>2.0100502512562814E-2</v>
      </c>
      <c r="L279" s="206">
        <f t="shared" si="25"/>
        <v>2.2177419354838739E-2</v>
      </c>
    </row>
    <row r="280" spans="1:12">
      <c r="A280" s="208">
        <v>33939</v>
      </c>
      <c r="B280" s="205">
        <v>99.6</v>
      </c>
      <c r="C280" s="205">
        <v>100</v>
      </c>
      <c r="D280" s="205">
        <v>100.9</v>
      </c>
      <c r="E280" s="205">
        <v>101.6</v>
      </c>
      <c r="F280" s="205">
        <v>101.5</v>
      </c>
      <c r="G280" s="208">
        <v>33939</v>
      </c>
      <c r="H280" s="206">
        <f t="shared" si="21"/>
        <v>1.1167512690355272E-2</v>
      </c>
      <c r="I280" s="206">
        <f t="shared" si="22"/>
        <v>2.0408163265306121E-2</v>
      </c>
      <c r="J280" s="206">
        <f t="shared" si="23"/>
        <v>9.0000000000000566E-3</v>
      </c>
      <c r="K280" s="206">
        <f t="shared" si="24"/>
        <v>1.9057171514543544E-2</v>
      </c>
      <c r="L280" s="206">
        <f t="shared" si="25"/>
        <v>2.215508559919439E-2</v>
      </c>
    </row>
    <row r="281" spans="1:12">
      <c r="A281" s="208">
        <v>33970</v>
      </c>
      <c r="B281" s="205">
        <v>99.5</v>
      </c>
      <c r="C281" s="205">
        <v>99.5</v>
      </c>
      <c r="D281" s="205">
        <v>100.8</v>
      </c>
      <c r="E281" s="205">
        <v>100.9</v>
      </c>
      <c r="F281" s="205">
        <v>100.7</v>
      </c>
      <c r="G281" s="208">
        <v>33970</v>
      </c>
      <c r="H281" s="206">
        <f t="shared" si="21"/>
        <v>1.2207527975584973E-2</v>
      </c>
      <c r="I281" s="206">
        <f t="shared" si="22"/>
        <v>1.738241308793459E-2</v>
      </c>
      <c r="J281" s="206">
        <f t="shared" si="23"/>
        <v>1.002004008016032E-2</v>
      </c>
      <c r="K281" s="206">
        <f t="shared" si="24"/>
        <v>1.6112789526686894E-2</v>
      </c>
      <c r="L281" s="206">
        <f t="shared" si="25"/>
        <v>1.9230769230769287E-2</v>
      </c>
    </row>
    <row r="282" spans="1:12">
      <c r="A282" s="208">
        <v>34001</v>
      </c>
      <c r="B282" s="205">
        <v>99.6</v>
      </c>
      <c r="C282" s="205">
        <v>99.5</v>
      </c>
      <c r="D282" s="205">
        <v>100.9</v>
      </c>
      <c r="E282" s="205">
        <v>100.9</v>
      </c>
      <c r="F282" s="205">
        <v>100.6</v>
      </c>
      <c r="G282" s="208">
        <v>34001</v>
      </c>
      <c r="H282" s="206">
        <f t="shared" si="21"/>
        <v>1.4256619144602764E-2</v>
      </c>
      <c r="I282" s="206">
        <f t="shared" si="22"/>
        <v>1.738241308793459E-2</v>
      </c>
      <c r="J282" s="206">
        <f t="shared" si="23"/>
        <v>1.2036108324974953E-2</v>
      </c>
      <c r="K282" s="206">
        <f t="shared" si="24"/>
        <v>1.6112789526686894E-2</v>
      </c>
      <c r="L282" s="206">
        <f t="shared" si="25"/>
        <v>1.8218623481781347E-2</v>
      </c>
    </row>
    <row r="283" spans="1:12">
      <c r="A283" s="208">
        <v>34029</v>
      </c>
      <c r="B283" s="205">
        <v>99.9</v>
      </c>
      <c r="C283" s="205">
        <v>99.7</v>
      </c>
      <c r="D283" s="205">
        <v>101.3</v>
      </c>
      <c r="E283" s="205">
        <v>101.3</v>
      </c>
      <c r="F283" s="205">
        <v>101</v>
      </c>
      <c r="G283" s="208">
        <v>34029</v>
      </c>
      <c r="H283" s="206">
        <f t="shared" si="21"/>
        <v>1.2158054711246228E-2</v>
      </c>
      <c r="I283" s="206">
        <f t="shared" si="22"/>
        <v>1.6309887869520985E-2</v>
      </c>
      <c r="J283" s="206">
        <f t="shared" si="23"/>
        <v>1.2999999999999972E-2</v>
      </c>
      <c r="K283" s="206">
        <f t="shared" si="24"/>
        <v>1.5030060120240482E-2</v>
      </c>
      <c r="L283" s="206">
        <f t="shared" si="25"/>
        <v>1.507537688442211E-2</v>
      </c>
    </row>
    <row r="284" spans="1:12">
      <c r="A284" s="208">
        <v>34060</v>
      </c>
      <c r="B284" s="205">
        <v>100.6</v>
      </c>
      <c r="C284" s="205">
        <v>100.4</v>
      </c>
      <c r="D284" s="205">
        <v>101.9</v>
      </c>
      <c r="E284" s="205">
        <v>102</v>
      </c>
      <c r="F284" s="205">
        <v>102.1</v>
      </c>
      <c r="G284" s="208">
        <v>34060</v>
      </c>
      <c r="H284" s="206">
        <f t="shared" si="21"/>
        <v>9.0270812437311075E-3</v>
      </c>
      <c r="I284" s="206">
        <f t="shared" si="22"/>
        <v>1.41414141414142E-2</v>
      </c>
      <c r="J284" s="206">
        <f t="shared" si="23"/>
        <v>5.9230009871669154E-3</v>
      </c>
      <c r="K284" s="206">
        <f t="shared" si="24"/>
        <v>1.3916500994035843E-2</v>
      </c>
      <c r="L284" s="206">
        <f t="shared" si="25"/>
        <v>1.5920398009950192E-2</v>
      </c>
    </row>
    <row r="285" spans="1:12">
      <c r="A285" s="208">
        <v>34090</v>
      </c>
      <c r="B285" s="205">
        <v>100.7</v>
      </c>
      <c r="C285" s="205">
        <v>100.6</v>
      </c>
      <c r="D285" s="205">
        <v>102.1</v>
      </c>
      <c r="E285" s="205">
        <v>102.2</v>
      </c>
      <c r="F285" s="205">
        <v>102.4</v>
      </c>
      <c r="G285" s="208">
        <v>34090</v>
      </c>
      <c r="H285" s="206">
        <f t="shared" si="21"/>
        <v>9.0180360721443462E-3</v>
      </c>
      <c r="I285" s="206">
        <f t="shared" si="22"/>
        <v>1.207243460764576E-2</v>
      </c>
      <c r="J285" s="206">
        <f t="shared" si="23"/>
        <v>6.9033530571990988E-3</v>
      </c>
      <c r="K285" s="206">
        <f t="shared" si="24"/>
        <v>1.1881188118811909E-2</v>
      </c>
      <c r="L285" s="206">
        <f t="shared" si="25"/>
        <v>1.4866204162537165E-2</v>
      </c>
    </row>
    <row r="286" spans="1:12">
      <c r="A286" s="208">
        <v>34121</v>
      </c>
      <c r="B286" s="205">
        <v>100.6</v>
      </c>
      <c r="C286" s="205">
        <v>100.7</v>
      </c>
      <c r="D286" s="205">
        <v>102</v>
      </c>
      <c r="E286" s="205">
        <v>102.2</v>
      </c>
      <c r="F286" s="205">
        <v>102.4</v>
      </c>
      <c r="G286" s="208">
        <v>34121</v>
      </c>
      <c r="H286" s="206">
        <f t="shared" si="21"/>
        <v>9.0270812437311075E-3</v>
      </c>
      <c r="I286" s="206">
        <f t="shared" si="22"/>
        <v>1.2060301507537717E-2</v>
      </c>
      <c r="J286" s="206">
        <f t="shared" si="23"/>
        <v>8.9020771513353691E-3</v>
      </c>
      <c r="K286" s="206">
        <f t="shared" si="24"/>
        <v>1.1881188118811909E-2</v>
      </c>
      <c r="L286" s="206">
        <f t="shared" si="25"/>
        <v>1.3861386138613917E-2</v>
      </c>
    </row>
    <row r="287" spans="1:12">
      <c r="A287" s="208">
        <v>34151</v>
      </c>
      <c r="B287" s="205">
        <v>100.9</v>
      </c>
      <c r="C287" s="205">
        <v>100.4</v>
      </c>
      <c r="D287" s="205">
        <v>102.2</v>
      </c>
      <c r="E287" s="205">
        <v>101.9</v>
      </c>
      <c r="F287" s="205">
        <v>102.2</v>
      </c>
      <c r="G287" s="208">
        <v>34151</v>
      </c>
      <c r="H287" s="206">
        <f t="shared" si="21"/>
        <v>1.919191919191925E-2</v>
      </c>
      <c r="I287" s="206">
        <f t="shared" si="22"/>
        <v>1.2096774193548416E-2</v>
      </c>
      <c r="J287" s="206">
        <f t="shared" si="23"/>
        <v>1.9960079840319361E-2</v>
      </c>
      <c r="K287" s="206">
        <f t="shared" si="24"/>
        <v>1.1916583912611746E-2</v>
      </c>
      <c r="L287" s="206">
        <f t="shared" si="25"/>
        <v>1.5904572564612411E-2</v>
      </c>
    </row>
    <row r="288" spans="1:12">
      <c r="A288" s="208">
        <v>34182</v>
      </c>
      <c r="B288" s="205">
        <v>101.1</v>
      </c>
      <c r="C288" s="205">
        <v>100.3</v>
      </c>
      <c r="D288" s="205">
        <v>102.4</v>
      </c>
      <c r="E288" s="205">
        <v>101.8</v>
      </c>
      <c r="F288" s="205">
        <v>102</v>
      </c>
      <c r="G288" s="208">
        <v>34182</v>
      </c>
      <c r="H288" s="206">
        <f t="shared" si="21"/>
        <v>1.8126888217522629E-2</v>
      </c>
      <c r="I288" s="206">
        <f t="shared" si="22"/>
        <v>1.2108980827447052E-2</v>
      </c>
      <c r="J288" s="206">
        <f t="shared" si="23"/>
        <v>1.7892644135188981E-2</v>
      </c>
      <c r="K288" s="206">
        <f t="shared" si="24"/>
        <v>1.1928429423459274E-2</v>
      </c>
      <c r="L288" s="206">
        <f t="shared" si="25"/>
        <v>1.4925373134328358E-2</v>
      </c>
    </row>
    <row r="289" spans="1:12">
      <c r="A289" s="208">
        <v>34213</v>
      </c>
      <c r="B289" s="205">
        <v>101.2</v>
      </c>
      <c r="C289" s="205">
        <v>100.7</v>
      </c>
      <c r="D289" s="205">
        <v>102.5</v>
      </c>
      <c r="E289" s="205">
        <v>102.2</v>
      </c>
      <c r="F289" s="205">
        <v>102.5</v>
      </c>
      <c r="G289" s="208">
        <v>34213</v>
      </c>
      <c r="H289" s="206">
        <f t="shared" si="21"/>
        <v>1.5045135406218655E-2</v>
      </c>
      <c r="I289" s="206">
        <f t="shared" si="22"/>
        <v>1.2060301507537717E-2</v>
      </c>
      <c r="J289" s="206">
        <f t="shared" si="23"/>
        <v>1.2845849802371512E-2</v>
      </c>
      <c r="K289" s="206">
        <f t="shared" si="24"/>
        <v>9.881422924901186E-3</v>
      </c>
      <c r="L289" s="206">
        <f t="shared" si="25"/>
        <v>1.4851485148514851E-2</v>
      </c>
    </row>
    <row r="290" spans="1:12">
      <c r="A290" s="208">
        <v>34243</v>
      </c>
      <c r="B290" s="205">
        <v>101.1</v>
      </c>
      <c r="C290" s="205">
        <v>100.9</v>
      </c>
      <c r="D290" s="205">
        <v>102.4</v>
      </c>
      <c r="E290" s="205">
        <v>102.4</v>
      </c>
      <c r="F290" s="205">
        <v>102.7</v>
      </c>
      <c r="G290" s="208">
        <v>34243</v>
      </c>
      <c r="H290" s="206">
        <f t="shared" si="21"/>
        <v>1.3026052104208388E-2</v>
      </c>
      <c r="I290" s="206">
        <f t="shared" si="22"/>
        <v>1.2036108324974953E-2</v>
      </c>
      <c r="J290" s="206">
        <f t="shared" si="23"/>
        <v>1.185770750988145E-2</v>
      </c>
      <c r="K290" s="206">
        <f t="shared" si="24"/>
        <v>1.0858835143139275E-2</v>
      </c>
      <c r="L290" s="206">
        <f t="shared" si="25"/>
        <v>1.3820335636722662E-2</v>
      </c>
    </row>
    <row r="291" spans="1:12">
      <c r="A291" s="208">
        <v>34274</v>
      </c>
      <c r="B291" s="205">
        <v>100.6</v>
      </c>
      <c r="C291" s="205">
        <v>100.9</v>
      </c>
      <c r="D291" s="205">
        <v>101.8</v>
      </c>
      <c r="E291" s="205">
        <v>102.4</v>
      </c>
      <c r="F291" s="205">
        <v>102.6</v>
      </c>
      <c r="G291" s="208">
        <v>34274</v>
      </c>
      <c r="H291" s="206">
        <f t="shared" si="21"/>
        <v>1.0040160642570281E-2</v>
      </c>
      <c r="I291" s="206">
        <f t="shared" si="22"/>
        <v>1.001001001001001E-2</v>
      </c>
      <c r="J291" s="206">
        <f t="shared" si="23"/>
        <v>8.9197224975222141E-3</v>
      </c>
      <c r="K291" s="206">
        <f t="shared" si="24"/>
        <v>8.8669950738916817E-3</v>
      </c>
      <c r="L291" s="206">
        <f t="shared" si="25"/>
        <v>1.1834319526627106E-2</v>
      </c>
    </row>
    <row r="292" spans="1:12">
      <c r="A292" s="208">
        <v>34304</v>
      </c>
      <c r="B292" s="205">
        <v>100.7</v>
      </c>
      <c r="C292" s="205">
        <v>100.8</v>
      </c>
      <c r="D292" s="205">
        <v>101.8</v>
      </c>
      <c r="E292" s="205">
        <v>102.3</v>
      </c>
      <c r="F292" s="205">
        <v>102.5</v>
      </c>
      <c r="G292" s="208">
        <v>34304</v>
      </c>
      <c r="H292" s="206">
        <f t="shared" si="21"/>
        <v>1.1044176706827396E-2</v>
      </c>
      <c r="I292" s="206">
        <f t="shared" si="22"/>
        <v>7.9999999999999724E-3</v>
      </c>
      <c r="J292" s="206">
        <f t="shared" si="23"/>
        <v>8.9197224975222141E-3</v>
      </c>
      <c r="K292" s="206">
        <f t="shared" si="24"/>
        <v>6.8897637795275876E-3</v>
      </c>
      <c r="L292" s="206">
        <f t="shared" si="25"/>
        <v>9.852216748768473E-3</v>
      </c>
    </row>
    <row r="293" spans="1:12">
      <c r="A293" s="208">
        <v>34335</v>
      </c>
      <c r="B293" s="205">
        <v>100.8</v>
      </c>
      <c r="C293" s="205">
        <v>100.4</v>
      </c>
      <c r="D293" s="205">
        <v>102</v>
      </c>
      <c r="E293" s="205">
        <v>101.7</v>
      </c>
      <c r="F293" s="205">
        <v>101.7</v>
      </c>
      <c r="G293" s="208">
        <v>34335</v>
      </c>
      <c r="H293" s="206">
        <f t="shared" si="21"/>
        <v>1.3065326633165801E-2</v>
      </c>
      <c r="I293" s="206">
        <f t="shared" si="22"/>
        <v>9.0452261306533232E-3</v>
      </c>
      <c r="J293" s="206">
        <f t="shared" si="23"/>
        <v>1.1904761904761934E-2</v>
      </c>
      <c r="K293" s="206">
        <f t="shared" si="24"/>
        <v>7.9286422200197937E-3</v>
      </c>
      <c r="L293" s="206">
        <f t="shared" si="25"/>
        <v>9.9304865938430985E-3</v>
      </c>
    </row>
    <row r="294" spans="1:12">
      <c r="A294" s="208">
        <v>34366</v>
      </c>
      <c r="B294" s="205">
        <v>100.8</v>
      </c>
      <c r="C294" s="205">
        <v>100.3</v>
      </c>
      <c r="D294" s="205">
        <v>101.9</v>
      </c>
      <c r="E294" s="205">
        <v>101.6</v>
      </c>
      <c r="F294" s="205">
        <v>101.5</v>
      </c>
      <c r="G294" s="208">
        <v>34366</v>
      </c>
      <c r="H294" s="206">
        <f t="shared" si="21"/>
        <v>1.2048192771084366E-2</v>
      </c>
      <c r="I294" s="206">
        <f t="shared" si="22"/>
        <v>8.040201005025097E-3</v>
      </c>
      <c r="J294" s="206">
        <f t="shared" si="23"/>
        <v>9.9108027750247768E-3</v>
      </c>
      <c r="K294" s="206">
        <f t="shared" si="24"/>
        <v>6.937561942517231E-3</v>
      </c>
      <c r="L294" s="206">
        <f t="shared" si="25"/>
        <v>8.9463220675944904E-3</v>
      </c>
    </row>
    <row r="295" spans="1:12">
      <c r="A295" s="208">
        <v>34394</v>
      </c>
      <c r="B295" s="205">
        <v>101.2</v>
      </c>
      <c r="C295" s="205">
        <v>100.7</v>
      </c>
      <c r="D295" s="205">
        <v>102.4</v>
      </c>
      <c r="E295" s="205">
        <v>102</v>
      </c>
      <c r="F295" s="205">
        <v>102</v>
      </c>
      <c r="G295" s="208">
        <v>34394</v>
      </c>
      <c r="H295" s="206">
        <f t="shared" si="21"/>
        <v>1.3013013013012983E-2</v>
      </c>
      <c r="I295" s="206">
        <f t="shared" si="22"/>
        <v>1.0030090270812437E-2</v>
      </c>
      <c r="J295" s="206">
        <f t="shared" si="23"/>
        <v>1.0858835143139275E-2</v>
      </c>
      <c r="K295" s="206">
        <f t="shared" si="24"/>
        <v>6.910167818361331E-3</v>
      </c>
      <c r="L295" s="206">
        <f t="shared" si="25"/>
        <v>9.9009900990099011E-3</v>
      </c>
    </row>
    <row r="296" spans="1:12">
      <c r="A296" s="208">
        <v>34425</v>
      </c>
      <c r="B296" s="205">
        <v>101.4</v>
      </c>
      <c r="C296" s="205">
        <v>101.3</v>
      </c>
      <c r="D296" s="205">
        <v>102.5</v>
      </c>
      <c r="E296" s="205">
        <v>102.7</v>
      </c>
      <c r="F296" s="205">
        <v>102.9</v>
      </c>
      <c r="G296" s="208">
        <v>34425</v>
      </c>
      <c r="H296" s="206">
        <f t="shared" si="21"/>
        <v>7.9522862823062767E-3</v>
      </c>
      <c r="I296" s="206">
        <f t="shared" si="22"/>
        <v>8.9641434262947347E-3</v>
      </c>
      <c r="J296" s="206">
        <f t="shared" si="23"/>
        <v>5.8881256133463617E-3</v>
      </c>
      <c r="K296" s="206">
        <f t="shared" si="24"/>
        <v>6.8627450980392433E-3</v>
      </c>
      <c r="L296" s="206">
        <f t="shared" si="25"/>
        <v>7.8354554358473199E-3</v>
      </c>
    </row>
    <row r="297" spans="1:12">
      <c r="A297" s="208">
        <v>34455</v>
      </c>
      <c r="B297" s="205">
        <v>101.5</v>
      </c>
      <c r="C297" s="205">
        <v>101.6</v>
      </c>
      <c r="D297" s="205">
        <v>102.7</v>
      </c>
      <c r="E297" s="205">
        <v>103</v>
      </c>
      <c r="F297" s="205">
        <v>103.3</v>
      </c>
      <c r="G297" s="208">
        <v>34455</v>
      </c>
      <c r="H297" s="206">
        <f t="shared" si="21"/>
        <v>7.9443892750744507E-3</v>
      </c>
      <c r="I297" s="206">
        <f t="shared" si="22"/>
        <v>9.9403578528827041E-3</v>
      </c>
      <c r="J297" s="206">
        <f t="shared" si="23"/>
        <v>5.8765915768854904E-3</v>
      </c>
      <c r="K297" s="206">
        <f t="shared" si="24"/>
        <v>7.8277886497064297E-3</v>
      </c>
      <c r="L297" s="206">
        <f t="shared" si="25"/>
        <v>8.7890624999999167E-3</v>
      </c>
    </row>
    <row r="298" spans="1:12">
      <c r="A298" s="208">
        <v>34486</v>
      </c>
      <c r="B298" s="205">
        <v>101.1</v>
      </c>
      <c r="C298" s="205">
        <v>101.5</v>
      </c>
      <c r="D298" s="205">
        <v>102.3</v>
      </c>
      <c r="E298" s="205">
        <v>102.9</v>
      </c>
      <c r="F298" s="205">
        <v>103.3</v>
      </c>
      <c r="G298" s="208">
        <v>34486</v>
      </c>
      <c r="H298" s="206">
        <f t="shared" si="21"/>
        <v>4.970178926441352E-3</v>
      </c>
      <c r="I298" s="206">
        <f t="shared" si="22"/>
        <v>7.9443892750744507E-3</v>
      </c>
      <c r="J298" s="206">
        <f t="shared" si="23"/>
        <v>2.9411764705882075E-3</v>
      </c>
      <c r="K298" s="206">
        <f t="shared" si="24"/>
        <v>6.8493150684931781E-3</v>
      </c>
      <c r="L298" s="206">
        <f t="shared" si="25"/>
        <v>8.7890624999999167E-3</v>
      </c>
    </row>
    <row r="299" spans="1:12">
      <c r="A299" s="208">
        <v>34516</v>
      </c>
      <c r="B299" s="205">
        <v>100.7</v>
      </c>
      <c r="C299" s="205">
        <v>101.1</v>
      </c>
      <c r="D299" s="205">
        <v>101.8</v>
      </c>
      <c r="E299" s="205">
        <v>102.6</v>
      </c>
      <c r="F299" s="205">
        <v>102.8</v>
      </c>
      <c r="G299" s="208">
        <v>34516</v>
      </c>
      <c r="H299" s="206">
        <f t="shared" si="21"/>
        <v>-1.9821605550049835E-3</v>
      </c>
      <c r="I299" s="206">
        <f t="shared" si="22"/>
        <v>6.9721115537847468E-3</v>
      </c>
      <c r="J299" s="206">
        <f t="shared" si="23"/>
        <v>-3.9138943248532843E-3</v>
      </c>
      <c r="K299" s="206">
        <f t="shared" si="24"/>
        <v>6.8694798822373756E-3</v>
      </c>
      <c r="L299" s="206">
        <f t="shared" si="25"/>
        <v>5.8708414872797876E-3</v>
      </c>
    </row>
    <row r="300" spans="1:12">
      <c r="A300" s="208">
        <v>34547</v>
      </c>
      <c r="B300" s="205">
        <v>101.1</v>
      </c>
      <c r="C300" s="205">
        <v>101.1</v>
      </c>
      <c r="D300" s="205">
        <v>102.3</v>
      </c>
      <c r="E300" s="205">
        <v>102.4</v>
      </c>
      <c r="F300" s="205">
        <v>102.6</v>
      </c>
      <c r="G300" s="208">
        <v>34547</v>
      </c>
      <c r="H300" s="206">
        <f t="shared" si="21"/>
        <v>0</v>
      </c>
      <c r="I300" s="206">
        <f t="shared" si="22"/>
        <v>7.9760717846460334E-3</v>
      </c>
      <c r="J300" s="206">
        <f t="shared" si="23"/>
        <v>-9.7656250000008327E-4</v>
      </c>
      <c r="K300" s="206">
        <f t="shared" si="24"/>
        <v>5.8939096267191411E-3</v>
      </c>
      <c r="L300" s="206">
        <f t="shared" si="25"/>
        <v>5.882352941176415E-3</v>
      </c>
    </row>
    <row r="301" spans="1:12">
      <c r="A301" s="208">
        <v>34578</v>
      </c>
      <c r="B301" s="205">
        <v>101.4</v>
      </c>
      <c r="C301" s="205">
        <v>101.2</v>
      </c>
      <c r="D301" s="205">
        <v>102.5</v>
      </c>
      <c r="E301" s="205">
        <v>102.5</v>
      </c>
      <c r="F301" s="205">
        <v>103.3</v>
      </c>
      <c r="G301" s="208">
        <v>34578</v>
      </c>
      <c r="H301" s="206">
        <f t="shared" si="21"/>
        <v>1.9762845849802652E-3</v>
      </c>
      <c r="I301" s="206">
        <f t="shared" si="22"/>
        <v>4.9652432969215492E-3</v>
      </c>
      <c r="J301" s="206">
        <f t="shared" si="23"/>
        <v>0</v>
      </c>
      <c r="K301" s="206">
        <f t="shared" si="24"/>
        <v>2.9354207436398938E-3</v>
      </c>
      <c r="L301" s="206">
        <f t="shared" si="25"/>
        <v>7.80487804878046E-3</v>
      </c>
    </row>
    <row r="302" spans="1:12">
      <c r="A302" s="208">
        <v>34608</v>
      </c>
      <c r="B302" s="205">
        <v>101.9</v>
      </c>
      <c r="C302" s="205">
        <v>101.3</v>
      </c>
      <c r="D302" s="205">
        <v>103</v>
      </c>
      <c r="E302" s="205">
        <v>102.6</v>
      </c>
      <c r="F302" s="205">
        <v>103.5</v>
      </c>
      <c r="G302" s="208">
        <v>34608</v>
      </c>
      <c r="H302" s="206">
        <f t="shared" si="21"/>
        <v>7.9129574678537228E-3</v>
      </c>
      <c r="I302" s="206">
        <f t="shared" si="22"/>
        <v>3.9643211100098257E-3</v>
      </c>
      <c r="J302" s="206">
        <f t="shared" si="23"/>
        <v>5.8593749999999445E-3</v>
      </c>
      <c r="K302" s="206">
        <f t="shared" si="24"/>
        <v>1.953124999999889E-3</v>
      </c>
      <c r="L302" s="206">
        <f t="shared" si="25"/>
        <v>7.7896786757545976E-3</v>
      </c>
    </row>
    <row r="303" spans="1:12">
      <c r="A303" s="208">
        <v>34639</v>
      </c>
      <c r="B303" s="205">
        <v>101.6</v>
      </c>
      <c r="C303" s="205">
        <v>101.3</v>
      </c>
      <c r="D303" s="205">
        <v>102.6</v>
      </c>
      <c r="E303" s="205">
        <v>102.6</v>
      </c>
      <c r="F303" s="205">
        <v>103.5</v>
      </c>
      <c r="G303" s="208">
        <v>34639</v>
      </c>
      <c r="H303" s="206">
        <f t="shared" si="21"/>
        <v>9.9403578528827041E-3</v>
      </c>
      <c r="I303" s="206">
        <f t="shared" si="22"/>
        <v>3.9643211100098257E-3</v>
      </c>
      <c r="J303" s="206">
        <f t="shared" si="23"/>
        <v>7.8585461689587143E-3</v>
      </c>
      <c r="K303" s="206">
        <f t="shared" si="24"/>
        <v>1.953124999999889E-3</v>
      </c>
      <c r="L303" s="206">
        <f t="shared" si="25"/>
        <v>8.7719298245614585E-3</v>
      </c>
    </row>
    <row r="304" spans="1:12">
      <c r="A304" s="208">
        <v>34669</v>
      </c>
      <c r="B304" s="205">
        <v>101.3</v>
      </c>
      <c r="C304" s="205">
        <v>101.2</v>
      </c>
      <c r="D304" s="205">
        <v>102.3</v>
      </c>
      <c r="E304" s="205">
        <v>102.5</v>
      </c>
      <c r="F304" s="205">
        <v>103.5</v>
      </c>
      <c r="G304" s="208">
        <v>34669</v>
      </c>
      <c r="H304" s="206">
        <f t="shared" si="21"/>
        <v>5.958291956305802E-3</v>
      </c>
      <c r="I304" s="206">
        <f t="shared" si="22"/>
        <v>3.9682539682540244E-3</v>
      </c>
      <c r="J304" s="206">
        <f t="shared" si="23"/>
        <v>4.911591355599214E-3</v>
      </c>
      <c r="K304" s="206">
        <f t="shared" si="24"/>
        <v>1.955034213098757E-3</v>
      </c>
      <c r="L304" s="206">
        <f t="shared" si="25"/>
        <v>9.7560975609756097E-3</v>
      </c>
    </row>
    <row r="305" spans="1:12">
      <c r="A305" s="208">
        <v>34700</v>
      </c>
      <c r="B305" s="205">
        <v>101.3</v>
      </c>
      <c r="C305" s="205">
        <v>100.9</v>
      </c>
      <c r="D305" s="205">
        <v>102.4</v>
      </c>
      <c r="E305" s="205">
        <v>102</v>
      </c>
      <c r="F305" s="205">
        <v>102.9</v>
      </c>
      <c r="G305" s="208">
        <v>34700</v>
      </c>
      <c r="H305" s="206">
        <f t="shared" si="21"/>
        <v>4.96031746031746E-3</v>
      </c>
      <c r="I305" s="206">
        <f t="shared" si="22"/>
        <v>4.9800796812749003E-3</v>
      </c>
      <c r="J305" s="206">
        <f t="shared" si="23"/>
        <v>3.9215686274510358E-3</v>
      </c>
      <c r="K305" s="206">
        <f t="shared" si="24"/>
        <v>2.949852507374603E-3</v>
      </c>
      <c r="L305" s="206">
        <f t="shared" si="25"/>
        <v>1.1799410029498553E-2</v>
      </c>
    </row>
    <row r="306" spans="1:12">
      <c r="A306" s="208">
        <v>34731</v>
      </c>
      <c r="B306" s="205">
        <v>101</v>
      </c>
      <c r="C306" s="205">
        <v>100.7</v>
      </c>
      <c r="D306" s="205">
        <v>102</v>
      </c>
      <c r="E306" s="205">
        <v>101.8</v>
      </c>
      <c r="F306" s="205">
        <v>102.7</v>
      </c>
      <c r="G306" s="208">
        <v>34731</v>
      </c>
      <c r="H306" s="206">
        <f t="shared" si="21"/>
        <v>1.9841269841270122E-3</v>
      </c>
      <c r="I306" s="206">
        <f t="shared" si="22"/>
        <v>3.9880358923230878E-3</v>
      </c>
      <c r="J306" s="206">
        <f t="shared" si="23"/>
        <v>9.8135426889101388E-4</v>
      </c>
      <c r="K306" s="206">
        <f t="shared" si="24"/>
        <v>1.9685039370079022E-3</v>
      </c>
      <c r="L306" s="206">
        <f t="shared" si="25"/>
        <v>1.1822660098522196E-2</v>
      </c>
    </row>
    <row r="307" spans="1:12">
      <c r="A307" s="208">
        <v>34759</v>
      </c>
      <c r="B307" s="205">
        <v>100.9</v>
      </c>
      <c r="C307" s="205">
        <v>100.9</v>
      </c>
      <c r="D307" s="205">
        <v>102</v>
      </c>
      <c r="E307" s="205">
        <v>102</v>
      </c>
      <c r="F307" s="205">
        <v>103</v>
      </c>
      <c r="G307" s="208">
        <v>34759</v>
      </c>
      <c r="H307" s="206">
        <f t="shared" si="21"/>
        <v>-2.9644268774703278E-3</v>
      </c>
      <c r="I307" s="206">
        <f t="shared" si="22"/>
        <v>1.9860973187686478E-3</v>
      </c>
      <c r="J307" s="206">
        <f t="shared" si="23"/>
        <v>-3.9062500000000555E-3</v>
      </c>
      <c r="K307" s="206">
        <f t="shared" si="24"/>
        <v>0</v>
      </c>
      <c r="L307" s="206">
        <f t="shared" si="25"/>
        <v>9.8039215686274508E-3</v>
      </c>
    </row>
    <row r="308" spans="1:12">
      <c r="A308" s="208">
        <v>34790</v>
      </c>
      <c r="B308" s="205">
        <v>101.2</v>
      </c>
      <c r="C308" s="205">
        <v>101.3</v>
      </c>
      <c r="D308" s="205">
        <v>102.3</v>
      </c>
      <c r="E308" s="205">
        <v>102.4</v>
      </c>
      <c r="F308" s="205">
        <v>103.6</v>
      </c>
      <c r="G308" s="208">
        <v>34790</v>
      </c>
      <c r="H308" s="206">
        <f t="shared" si="21"/>
        <v>-1.972386587771231E-3</v>
      </c>
      <c r="I308" s="206">
        <f t="shared" si="22"/>
        <v>0</v>
      </c>
      <c r="J308" s="206">
        <f t="shared" si="23"/>
        <v>-1.9512195121951497E-3</v>
      </c>
      <c r="K308" s="206">
        <f t="shared" si="24"/>
        <v>-2.9211295034079566E-3</v>
      </c>
      <c r="L308" s="206">
        <f t="shared" si="25"/>
        <v>6.8027210884352629E-3</v>
      </c>
    </row>
    <row r="309" spans="1:12">
      <c r="A309" s="208">
        <v>34820</v>
      </c>
      <c r="B309" s="205">
        <v>101.4</v>
      </c>
      <c r="C309" s="205">
        <v>101.4</v>
      </c>
      <c r="D309" s="205">
        <v>102.5</v>
      </c>
      <c r="E309" s="205">
        <v>102.5</v>
      </c>
      <c r="F309" s="205">
        <v>103.7</v>
      </c>
      <c r="G309" s="208">
        <v>34820</v>
      </c>
      <c r="H309" s="206">
        <f t="shared" si="21"/>
        <v>-9.8522167487679127E-4</v>
      </c>
      <c r="I309" s="206">
        <f t="shared" si="22"/>
        <v>-1.9685039370077621E-3</v>
      </c>
      <c r="J309" s="206">
        <f t="shared" si="23"/>
        <v>-1.9474196689386839E-3</v>
      </c>
      <c r="K309" s="206">
        <f t="shared" si="24"/>
        <v>-4.8543689320388345E-3</v>
      </c>
      <c r="L309" s="206">
        <f t="shared" si="25"/>
        <v>3.8722168441433272E-3</v>
      </c>
    </row>
    <row r="310" spans="1:12">
      <c r="A310" s="208">
        <v>34851</v>
      </c>
      <c r="B310" s="205">
        <v>101.3</v>
      </c>
      <c r="C310" s="205">
        <v>101.3</v>
      </c>
      <c r="D310" s="205">
        <v>102.4</v>
      </c>
      <c r="E310" s="205">
        <v>102.4</v>
      </c>
      <c r="F310" s="205">
        <v>103.7</v>
      </c>
      <c r="G310" s="208">
        <v>34851</v>
      </c>
      <c r="H310" s="206">
        <f t="shared" si="21"/>
        <v>1.9782393669634307E-3</v>
      </c>
      <c r="I310" s="206">
        <f t="shared" si="22"/>
        <v>-1.9704433497537226E-3</v>
      </c>
      <c r="J310" s="206">
        <f t="shared" si="23"/>
        <v>9.775171065494481E-4</v>
      </c>
      <c r="K310" s="206">
        <f t="shared" si="24"/>
        <v>-4.859086491739553E-3</v>
      </c>
      <c r="L310" s="206">
        <f t="shared" si="25"/>
        <v>3.8722168441433272E-3</v>
      </c>
    </row>
    <row r="311" spans="1:12">
      <c r="A311" s="208">
        <v>34881</v>
      </c>
      <c r="B311" s="205">
        <v>100.8</v>
      </c>
      <c r="C311" s="205">
        <v>100.9</v>
      </c>
      <c r="D311" s="205">
        <v>101.7</v>
      </c>
      <c r="E311" s="205">
        <v>102</v>
      </c>
      <c r="F311" s="205">
        <v>103.4</v>
      </c>
      <c r="G311" s="208">
        <v>34881</v>
      </c>
      <c r="H311" s="206">
        <f t="shared" si="21"/>
        <v>9.9304865938425343E-4</v>
      </c>
      <c r="I311" s="206">
        <f t="shared" si="22"/>
        <v>-1.9782393669632902E-3</v>
      </c>
      <c r="J311" s="206">
        <f t="shared" si="23"/>
        <v>-9.8231827111978703E-4</v>
      </c>
      <c r="K311" s="206">
        <f t="shared" si="24"/>
        <v>-5.847953216374214E-3</v>
      </c>
      <c r="L311" s="206">
        <f t="shared" si="25"/>
        <v>5.8365758754864647E-3</v>
      </c>
    </row>
    <row r="312" spans="1:12">
      <c r="A312" s="208">
        <v>34912</v>
      </c>
      <c r="B312" s="205">
        <v>100.9</v>
      </c>
      <c r="C312" s="205">
        <v>100.8</v>
      </c>
      <c r="D312" s="205">
        <v>101.8</v>
      </c>
      <c r="E312" s="205">
        <v>101.8</v>
      </c>
      <c r="F312" s="205">
        <v>103.2</v>
      </c>
      <c r="G312" s="208">
        <v>34912</v>
      </c>
      <c r="H312" s="206">
        <f t="shared" si="21"/>
        <v>-1.9782393669632902E-3</v>
      </c>
      <c r="I312" s="206">
        <f t="shared" si="22"/>
        <v>-2.9673590504450758E-3</v>
      </c>
      <c r="J312" s="206">
        <f t="shared" si="23"/>
        <v>-4.8875855327468231E-3</v>
      </c>
      <c r="K312" s="206">
        <f t="shared" si="24"/>
        <v>-5.8593750000000833E-3</v>
      </c>
      <c r="L312" s="206">
        <f t="shared" si="25"/>
        <v>5.8479532163743528E-3</v>
      </c>
    </row>
    <row r="313" spans="1:12">
      <c r="A313" s="208">
        <v>34943</v>
      </c>
      <c r="B313" s="205">
        <v>101.5</v>
      </c>
      <c r="C313" s="205">
        <v>101.4</v>
      </c>
      <c r="D313" s="205">
        <v>102.5</v>
      </c>
      <c r="E313" s="205">
        <v>102.4</v>
      </c>
      <c r="F313" s="205">
        <v>104</v>
      </c>
      <c r="G313" s="208">
        <v>34943</v>
      </c>
      <c r="H313" s="206">
        <f t="shared" si="21"/>
        <v>9.8619329388554547E-4</v>
      </c>
      <c r="I313" s="206">
        <f t="shared" si="22"/>
        <v>1.9762845849802652E-3</v>
      </c>
      <c r="J313" s="206">
        <f t="shared" si="23"/>
        <v>0</v>
      </c>
      <c r="K313" s="206">
        <f t="shared" si="24"/>
        <v>-9.7560975609750557E-4</v>
      </c>
      <c r="L313" s="206">
        <f t="shared" si="25"/>
        <v>6.7763794772507536E-3</v>
      </c>
    </row>
    <row r="314" spans="1:12">
      <c r="A314" s="208">
        <v>34973</v>
      </c>
      <c r="B314" s="205">
        <v>101.2</v>
      </c>
      <c r="C314" s="205">
        <v>101.5</v>
      </c>
      <c r="D314" s="205">
        <v>102.2</v>
      </c>
      <c r="E314" s="205">
        <v>102.4</v>
      </c>
      <c r="F314" s="205">
        <v>103.9</v>
      </c>
      <c r="G314" s="208">
        <v>34973</v>
      </c>
      <c r="H314" s="206">
        <f t="shared" si="21"/>
        <v>-6.8694798822375152E-3</v>
      </c>
      <c r="I314" s="206">
        <f t="shared" si="22"/>
        <v>1.9743336623889718E-3</v>
      </c>
      <c r="J314" s="206">
        <f t="shared" si="23"/>
        <v>-7.7669902912621087E-3</v>
      </c>
      <c r="K314" s="206">
        <f t="shared" si="24"/>
        <v>-1.9493177387913123E-3</v>
      </c>
      <c r="L314" s="206">
        <f t="shared" si="25"/>
        <v>3.8647342995169632E-3</v>
      </c>
    </row>
    <row r="315" spans="1:12">
      <c r="A315" s="208">
        <v>35004</v>
      </c>
      <c r="B315" s="205">
        <v>100.9</v>
      </c>
      <c r="C315" s="205">
        <v>101.4</v>
      </c>
      <c r="D315" s="205">
        <v>101.8</v>
      </c>
      <c r="E315" s="205">
        <v>102.4</v>
      </c>
      <c r="F315" s="205">
        <v>104</v>
      </c>
      <c r="G315" s="208">
        <v>35004</v>
      </c>
      <c r="H315" s="206">
        <f t="shared" si="21"/>
        <v>-6.8897637795274479E-3</v>
      </c>
      <c r="I315" s="206">
        <f t="shared" si="22"/>
        <v>9.8716683119455615E-4</v>
      </c>
      <c r="J315" s="206">
        <f t="shared" si="23"/>
        <v>-7.7972709551656647E-3</v>
      </c>
      <c r="K315" s="206">
        <f t="shared" si="24"/>
        <v>-1.9493177387913123E-3</v>
      </c>
      <c r="L315" s="206">
        <f t="shared" si="25"/>
        <v>4.830917874396135E-3</v>
      </c>
    </row>
    <row r="316" spans="1:12">
      <c r="A316" s="208">
        <v>35034</v>
      </c>
      <c r="B316" s="205">
        <v>100.9</v>
      </c>
      <c r="C316" s="205">
        <v>101.4</v>
      </c>
      <c r="D316" s="205">
        <v>101.8</v>
      </c>
      <c r="E316" s="205">
        <v>102.3</v>
      </c>
      <c r="F316" s="205">
        <v>104</v>
      </c>
      <c r="G316" s="208">
        <v>35034</v>
      </c>
      <c r="H316" s="206">
        <f t="shared" si="21"/>
        <v>-3.9486673247778031E-3</v>
      </c>
      <c r="I316" s="206">
        <f t="shared" si="22"/>
        <v>1.9762845849802652E-3</v>
      </c>
      <c r="J316" s="206">
        <f t="shared" si="23"/>
        <v>-4.8875855327468231E-3</v>
      </c>
      <c r="K316" s="206">
        <f t="shared" si="24"/>
        <v>-1.9512195121951497E-3</v>
      </c>
      <c r="L316" s="206">
        <f t="shared" si="25"/>
        <v>4.830917874396135E-3</v>
      </c>
    </row>
    <row r="317" spans="1:12">
      <c r="A317" s="208">
        <v>35065</v>
      </c>
      <c r="B317" s="205">
        <v>100.8</v>
      </c>
      <c r="C317" s="205">
        <v>100.7</v>
      </c>
      <c r="D317" s="205">
        <v>101.6</v>
      </c>
      <c r="E317" s="205">
        <v>101.7</v>
      </c>
      <c r="F317" s="205">
        <v>103.5</v>
      </c>
      <c r="G317" s="208">
        <v>35065</v>
      </c>
      <c r="H317" s="206">
        <f t="shared" si="21"/>
        <v>-4.9358341559723592E-3</v>
      </c>
      <c r="I317" s="206">
        <f t="shared" si="22"/>
        <v>-1.9821605550049835E-3</v>
      </c>
      <c r="J317" s="206">
        <f t="shared" si="23"/>
        <v>-7.812500000000111E-3</v>
      </c>
      <c r="K317" s="206">
        <f t="shared" si="24"/>
        <v>-2.9411764705882075E-3</v>
      </c>
      <c r="L317" s="206">
        <f t="shared" si="25"/>
        <v>5.830903790087408E-3</v>
      </c>
    </row>
    <row r="318" spans="1:12">
      <c r="A318" s="208">
        <v>35096</v>
      </c>
      <c r="B318" s="205">
        <v>100.6</v>
      </c>
      <c r="C318" s="205">
        <v>100.7</v>
      </c>
      <c r="D318" s="205">
        <v>101.5</v>
      </c>
      <c r="E318" s="205">
        <v>101.6</v>
      </c>
      <c r="F318" s="205">
        <v>103.1</v>
      </c>
      <c r="G318" s="208">
        <v>35096</v>
      </c>
      <c r="H318" s="206">
        <f t="shared" si="21"/>
        <v>-3.9603960396040168E-3</v>
      </c>
      <c r="I318" s="206">
        <f t="shared" si="22"/>
        <v>0</v>
      </c>
      <c r="J318" s="206">
        <f t="shared" si="23"/>
        <v>-4.9019607843137254E-3</v>
      </c>
      <c r="K318" s="206">
        <f t="shared" si="24"/>
        <v>-1.9646365422397137E-3</v>
      </c>
      <c r="L318" s="206">
        <f t="shared" si="25"/>
        <v>3.8948393378772294E-3</v>
      </c>
    </row>
    <row r="319" spans="1:12">
      <c r="A319" s="208">
        <v>35125</v>
      </c>
      <c r="B319" s="205">
        <v>100.8</v>
      </c>
      <c r="C319" s="205">
        <v>100.9</v>
      </c>
      <c r="D319" s="205">
        <v>101.7</v>
      </c>
      <c r="E319" s="205">
        <v>101.8</v>
      </c>
      <c r="F319" s="205">
        <v>103.5</v>
      </c>
      <c r="G319" s="208">
        <v>35125</v>
      </c>
      <c r="H319" s="206">
        <f t="shared" si="21"/>
        <v>-9.9108027750256225E-4</v>
      </c>
      <c r="I319" s="206">
        <f t="shared" si="22"/>
        <v>0</v>
      </c>
      <c r="J319" s="206">
        <f t="shared" si="23"/>
        <v>-2.9411764705882075E-3</v>
      </c>
      <c r="K319" s="206">
        <f t="shared" si="24"/>
        <v>-1.9607843137255179E-3</v>
      </c>
      <c r="L319" s="206">
        <f t="shared" si="25"/>
        <v>4.8543689320388345E-3</v>
      </c>
    </row>
    <row r="320" spans="1:12">
      <c r="A320" s="208">
        <v>35156</v>
      </c>
      <c r="B320" s="205">
        <v>101.4</v>
      </c>
      <c r="C320" s="205">
        <v>101.4</v>
      </c>
      <c r="D320" s="205">
        <v>102.3</v>
      </c>
      <c r="E320" s="205">
        <v>102.3</v>
      </c>
      <c r="F320" s="205">
        <v>104.1</v>
      </c>
      <c r="G320" s="208">
        <v>35156</v>
      </c>
      <c r="H320" s="206">
        <f t="shared" si="21"/>
        <v>1.9762845849802652E-3</v>
      </c>
      <c r="I320" s="206">
        <f t="shared" si="22"/>
        <v>9.8716683119455615E-4</v>
      </c>
      <c r="J320" s="206">
        <f t="shared" si="23"/>
        <v>0</v>
      </c>
      <c r="K320" s="206">
        <f t="shared" si="24"/>
        <v>-9.7656250000008327E-4</v>
      </c>
      <c r="L320" s="206">
        <f t="shared" si="25"/>
        <v>4.8262548262548262E-3</v>
      </c>
    </row>
    <row r="321" spans="1:12">
      <c r="A321" s="208">
        <v>35186</v>
      </c>
      <c r="B321" s="205">
        <v>101.6</v>
      </c>
      <c r="C321" s="205">
        <v>101.5</v>
      </c>
      <c r="D321" s="205">
        <v>102.5</v>
      </c>
      <c r="E321" s="205">
        <v>102.4</v>
      </c>
      <c r="F321" s="205">
        <v>104.3</v>
      </c>
      <c r="G321" s="208">
        <v>35186</v>
      </c>
      <c r="H321" s="206">
        <f t="shared" si="21"/>
        <v>1.9723865877710909E-3</v>
      </c>
      <c r="I321" s="206">
        <f t="shared" si="22"/>
        <v>9.8619329388554547E-4</v>
      </c>
      <c r="J321" s="206">
        <f t="shared" si="23"/>
        <v>0</v>
      </c>
      <c r="K321" s="206">
        <f t="shared" si="24"/>
        <v>-9.7560975609750557E-4</v>
      </c>
      <c r="L321" s="206">
        <f t="shared" si="25"/>
        <v>5.785920925747293E-3</v>
      </c>
    </row>
    <row r="322" spans="1:12">
      <c r="A322" s="208">
        <v>35217</v>
      </c>
      <c r="B322" s="205">
        <v>101.3</v>
      </c>
      <c r="C322" s="205">
        <v>101.5</v>
      </c>
      <c r="D322" s="205">
        <v>102.1</v>
      </c>
      <c r="E322" s="205">
        <v>102.3</v>
      </c>
      <c r="F322" s="205">
        <v>104.3</v>
      </c>
      <c r="G322" s="208">
        <v>35217</v>
      </c>
      <c r="H322" s="206">
        <f t="shared" si="21"/>
        <v>0</v>
      </c>
      <c r="I322" s="206">
        <f t="shared" si="22"/>
        <v>1.9743336623889718E-3</v>
      </c>
      <c r="J322" s="206">
        <f t="shared" si="23"/>
        <v>-2.929687500000111E-3</v>
      </c>
      <c r="K322" s="206">
        <f t="shared" si="24"/>
        <v>-9.7656250000008327E-4</v>
      </c>
      <c r="L322" s="206">
        <f t="shared" si="25"/>
        <v>5.785920925747293E-3</v>
      </c>
    </row>
    <row r="323" spans="1:12">
      <c r="A323" s="208">
        <v>35247</v>
      </c>
      <c r="B323" s="205">
        <v>101.2</v>
      </c>
      <c r="C323" s="205">
        <v>101.3</v>
      </c>
      <c r="D323" s="205">
        <v>102</v>
      </c>
      <c r="E323" s="205">
        <v>102</v>
      </c>
      <c r="F323" s="205">
        <v>103.9</v>
      </c>
      <c r="G323" s="208">
        <v>35247</v>
      </c>
      <c r="H323" s="206">
        <f t="shared" si="21"/>
        <v>3.9682539682540244E-3</v>
      </c>
      <c r="I323" s="206">
        <f t="shared" si="22"/>
        <v>3.9643211100098257E-3</v>
      </c>
      <c r="J323" s="206">
        <f t="shared" si="23"/>
        <v>2.949852507374603E-3</v>
      </c>
      <c r="K323" s="206">
        <f t="shared" si="24"/>
        <v>0</v>
      </c>
      <c r="L323" s="206">
        <f t="shared" si="25"/>
        <v>4.8355899419729202E-3</v>
      </c>
    </row>
    <row r="324" spans="1:12">
      <c r="A324" s="208">
        <v>35278</v>
      </c>
      <c r="B324" s="205">
        <v>101.1</v>
      </c>
      <c r="C324" s="205">
        <v>101</v>
      </c>
      <c r="D324" s="205">
        <v>101.9</v>
      </c>
      <c r="E324" s="205">
        <v>101.8</v>
      </c>
      <c r="F324" s="205">
        <v>103.7</v>
      </c>
      <c r="G324" s="208">
        <v>35278</v>
      </c>
      <c r="H324" s="206">
        <f t="shared" si="21"/>
        <v>1.9821605550048426E-3</v>
      </c>
      <c r="I324" s="206">
        <f t="shared" si="22"/>
        <v>1.9841269841270122E-3</v>
      </c>
      <c r="J324" s="206">
        <f t="shared" si="23"/>
        <v>9.8231827111992668E-4</v>
      </c>
      <c r="K324" s="206">
        <f t="shared" si="24"/>
        <v>0</v>
      </c>
      <c r="L324" s="206">
        <f t="shared" si="25"/>
        <v>4.8449612403100775E-3</v>
      </c>
    </row>
    <row r="325" spans="1:12">
      <c r="A325" s="208">
        <v>35309</v>
      </c>
      <c r="B325" s="205">
        <v>101.5</v>
      </c>
      <c r="C325" s="205">
        <v>101.6</v>
      </c>
      <c r="D325" s="205">
        <v>102.3</v>
      </c>
      <c r="E325" s="205">
        <v>102.3</v>
      </c>
      <c r="F325" s="205">
        <v>104.3</v>
      </c>
      <c r="G325" s="208">
        <v>35309</v>
      </c>
      <c r="H325" s="206">
        <f t="shared" si="21"/>
        <v>0</v>
      </c>
      <c r="I325" s="206">
        <f t="shared" si="22"/>
        <v>1.9723865877710909E-3</v>
      </c>
      <c r="J325" s="206">
        <f t="shared" si="23"/>
        <v>-1.9512195121951497E-3</v>
      </c>
      <c r="K325" s="206">
        <f t="shared" si="24"/>
        <v>-9.7656250000008327E-4</v>
      </c>
      <c r="L325" s="206">
        <f t="shared" si="25"/>
        <v>2.8846153846153575E-3</v>
      </c>
    </row>
    <row r="326" spans="1:12">
      <c r="A326" s="208">
        <v>35339</v>
      </c>
      <c r="B326" s="205">
        <v>101.7</v>
      </c>
      <c r="C326" s="205">
        <v>101.7</v>
      </c>
      <c r="D326" s="205">
        <v>102.5</v>
      </c>
      <c r="E326" s="205">
        <v>102.5</v>
      </c>
      <c r="F326" s="205">
        <v>104.5</v>
      </c>
      <c r="G326" s="208">
        <v>35339</v>
      </c>
      <c r="H326" s="206">
        <f t="shared" si="21"/>
        <v>4.940711462450593E-3</v>
      </c>
      <c r="I326" s="206">
        <f t="shared" si="22"/>
        <v>1.9704433497537226E-3</v>
      </c>
      <c r="J326" s="206">
        <f t="shared" si="23"/>
        <v>2.9354207436398938E-3</v>
      </c>
      <c r="K326" s="206">
        <f t="shared" si="24"/>
        <v>9.7656249999994449E-4</v>
      </c>
      <c r="L326" s="206">
        <f t="shared" si="25"/>
        <v>5.7747834456207342E-3</v>
      </c>
    </row>
    <row r="327" spans="1:12">
      <c r="A327" s="208">
        <v>35370</v>
      </c>
      <c r="B327" s="205">
        <v>101.4</v>
      </c>
      <c r="C327" s="205">
        <v>101.8</v>
      </c>
      <c r="D327" s="205">
        <v>102.1</v>
      </c>
      <c r="E327" s="205">
        <v>102.5</v>
      </c>
      <c r="F327" s="205">
        <v>104.5</v>
      </c>
      <c r="G327" s="208">
        <v>35370</v>
      </c>
      <c r="H327" s="206">
        <f t="shared" si="21"/>
        <v>4.9554013875123884E-3</v>
      </c>
      <c r="I327" s="206">
        <f t="shared" si="22"/>
        <v>3.9447731755423224E-3</v>
      </c>
      <c r="J327" s="206">
        <f t="shared" si="23"/>
        <v>2.9469548133595007E-3</v>
      </c>
      <c r="K327" s="206">
        <f t="shared" si="24"/>
        <v>9.7656249999994449E-4</v>
      </c>
      <c r="L327" s="206">
        <f t="shared" si="25"/>
        <v>4.807692307692308E-3</v>
      </c>
    </row>
    <row r="328" spans="1:12">
      <c r="A328" s="208">
        <v>35400</v>
      </c>
      <c r="B328" s="205">
        <v>101.5</v>
      </c>
      <c r="C328" s="205">
        <v>101.7</v>
      </c>
      <c r="D328" s="205">
        <v>102.3</v>
      </c>
      <c r="E328" s="205">
        <v>102.4</v>
      </c>
      <c r="F328" s="205">
        <v>104.3</v>
      </c>
      <c r="G328" s="208">
        <v>35400</v>
      </c>
      <c r="H328" s="206">
        <f t="shared" si="21"/>
        <v>5.9464816650148097E-3</v>
      </c>
      <c r="I328" s="206">
        <f t="shared" si="22"/>
        <v>2.9585798816567765E-3</v>
      </c>
      <c r="J328" s="206">
        <f t="shared" si="23"/>
        <v>4.911591355599214E-3</v>
      </c>
      <c r="K328" s="206">
        <f t="shared" si="24"/>
        <v>9.775171065494481E-4</v>
      </c>
      <c r="L328" s="206">
        <f t="shared" si="25"/>
        <v>2.8846153846153575E-3</v>
      </c>
    </row>
    <row r="329" spans="1:12">
      <c r="A329" s="208">
        <v>35431</v>
      </c>
      <c r="B329" s="205">
        <v>101.4</v>
      </c>
      <c r="C329" s="205">
        <v>101.3</v>
      </c>
      <c r="D329" s="205">
        <v>102</v>
      </c>
      <c r="E329" s="205">
        <v>102</v>
      </c>
      <c r="F329" s="205">
        <v>103.9</v>
      </c>
      <c r="G329" s="208">
        <v>35431</v>
      </c>
      <c r="H329" s="206">
        <f t="shared" si="21"/>
        <v>5.9523809523810371E-3</v>
      </c>
      <c r="I329" s="206">
        <f t="shared" si="22"/>
        <v>5.958291956305802E-3</v>
      </c>
      <c r="J329" s="206">
        <f t="shared" si="23"/>
        <v>3.9370078740158044E-3</v>
      </c>
      <c r="K329" s="206">
        <f t="shared" si="24"/>
        <v>2.949852507374603E-3</v>
      </c>
      <c r="L329" s="206">
        <f t="shared" si="25"/>
        <v>3.8647342995169632E-3</v>
      </c>
    </row>
    <row r="330" spans="1:12">
      <c r="A330" s="208">
        <v>35462</v>
      </c>
      <c r="B330" s="205">
        <v>101.2</v>
      </c>
      <c r="C330" s="205">
        <v>101.1</v>
      </c>
      <c r="D330" s="205">
        <v>101.8</v>
      </c>
      <c r="E330" s="205">
        <v>101.8</v>
      </c>
      <c r="F330" s="205">
        <v>103.6</v>
      </c>
      <c r="G330" s="208">
        <v>35462</v>
      </c>
      <c r="H330" s="206">
        <f t="shared" si="21"/>
        <v>5.9642147117297071E-3</v>
      </c>
      <c r="I330" s="206">
        <f t="shared" si="22"/>
        <v>3.9721946375371542E-3</v>
      </c>
      <c r="J330" s="206">
        <f t="shared" si="23"/>
        <v>2.9556650246305139E-3</v>
      </c>
      <c r="K330" s="206">
        <f t="shared" si="24"/>
        <v>1.9685039370079022E-3</v>
      </c>
      <c r="L330" s="206">
        <f t="shared" si="25"/>
        <v>4.849660523763337E-3</v>
      </c>
    </row>
    <row r="331" spans="1:12">
      <c r="A331" s="208">
        <v>35490</v>
      </c>
      <c r="B331" s="205">
        <v>101.3</v>
      </c>
      <c r="C331" s="205">
        <v>101.5</v>
      </c>
      <c r="D331" s="205">
        <v>101.9</v>
      </c>
      <c r="E331" s="205">
        <v>102.1</v>
      </c>
      <c r="F331" s="205">
        <v>104</v>
      </c>
      <c r="G331" s="208">
        <v>35490</v>
      </c>
      <c r="H331" s="206">
        <f t="shared" si="21"/>
        <v>4.96031746031746E-3</v>
      </c>
      <c r="I331" s="206">
        <f t="shared" si="22"/>
        <v>5.9464816650148097E-3</v>
      </c>
      <c r="J331" s="206">
        <f t="shared" si="23"/>
        <v>1.9665683382497821E-3</v>
      </c>
      <c r="K331" s="206">
        <f t="shared" si="24"/>
        <v>2.9469548133595007E-3</v>
      </c>
      <c r="L331" s="206">
        <f t="shared" si="25"/>
        <v>4.830917874396135E-3</v>
      </c>
    </row>
    <row r="332" spans="1:12">
      <c r="A332" s="208">
        <v>35521</v>
      </c>
      <c r="B332" s="205">
        <v>103.4</v>
      </c>
      <c r="C332" s="205">
        <v>103.4</v>
      </c>
      <c r="D332" s="205">
        <v>104.2</v>
      </c>
      <c r="E332" s="205">
        <v>104.3</v>
      </c>
      <c r="F332" s="205">
        <v>105.7</v>
      </c>
      <c r="G332" s="208">
        <v>35521</v>
      </c>
      <c r="H332" s="206">
        <f t="shared" si="21"/>
        <v>1.9723865877712032E-2</v>
      </c>
      <c r="I332" s="206">
        <f t="shared" si="22"/>
        <v>1.9723865877712032E-2</v>
      </c>
      <c r="J332" s="206">
        <f t="shared" si="23"/>
        <v>1.8572825024437984E-2</v>
      </c>
      <c r="K332" s="206">
        <f t="shared" si="24"/>
        <v>1.9550342130987292E-2</v>
      </c>
      <c r="L332" s="206">
        <f t="shared" si="25"/>
        <v>1.5369836695485193E-2</v>
      </c>
    </row>
    <row r="333" spans="1:12">
      <c r="A333" s="208">
        <v>35551</v>
      </c>
      <c r="B333" s="205">
        <v>103.6</v>
      </c>
      <c r="C333" s="205">
        <v>103.6</v>
      </c>
      <c r="D333" s="205">
        <v>104.4</v>
      </c>
      <c r="E333" s="205">
        <v>104.5</v>
      </c>
      <c r="F333" s="205">
        <v>106</v>
      </c>
      <c r="G333" s="208">
        <v>35551</v>
      </c>
      <c r="H333" s="206">
        <f t="shared" si="21"/>
        <v>1.968503937007874E-2</v>
      </c>
      <c r="I333" s="206">
        <f t="shared" si="22"/>
        <v>2.0689655172413737E-2</v>
      </c>
      <c r="J333" s="206">
        <f t="shared" si="23"/>
        <v>1.8536585365853713E-2</v>
      </c>
      <c r="K333" s="206">
        <f t="shared" si="24"/>
        <v>2.0507812499999944E-2</v>
      </c>
      <c r="L333" s="206">
        <f t="shared" si="25"/>
        <v>1.629913710450626E-2</v>
      </c>
    </row>
    <row r="334" spans="1:12">
      <c r="A334" s="208">
        <v>35582</v>
      </c>
      <c r="B334" s="205">
        <v>103.6</v>
      </c>
      <c r="C334" s="205">
        <v>103.5</v>
      </c>
      <c r="D334" s="205">
        <v>104.4</v>
      </c>
      <c r="E334" s="205">
        <v>104.4</v>
      </c>
      <c r="F334" s="205">
        <v>106</v>
      </c>
      <c r="G334" s="208">
        <v>35582</v>
      </c>
      <c r="H334" s="206">
        <f t="shared" si="21"/>
        <v>2.2704837117472825E-2</v>
      </c>
      <c r="I334" s="206">
        <f t="shared" si="22"/>
        <v>1.9704433497536946E-2</v>
      </c>
      <c r="J334" s="206">
        <f t="shared" si="23"/>
        <v>2.2526934378060838E-2</v>
      </c>
      <c r="K334" s="206">
        <f t="shared" si="24"/>
        <v>2.0527859237536739E-2</v>
      </c>
      <c r="L334" s="206">
        <f t="shared" si="25"/>
        <v>1.629913710450626E-2</v>
      </c>
    </row>
    <row r="335" spans="1:12">
      <c r="A335" s="208">
        <v>35612</v>
      </c>
      <c r="B335" s="205">
        <v>103.2</v>
      </c>
      <c r="C335" s="205">
        <v>103.3</v>
      </c>
      <c r="D335" s="205">
        <v>103.9</v>
      </c>
      <c r="E335" s="205">
        <v>104.1</v>
      </c>
      <c r="F335" s="205">
        <v>105.6</v>
      </c>
      <c r="G335" s="208">
        <v>35612</v>
      </c>
      <c r="H335" s="206">
        <f t="shared" si="21"/>
        <v>1.9762845849802372E-2</v>
      </c>
      <c r="I335" s="206">
        <f t="shared" si="22"/>
        <v>1.9743336623889437E-2</v>
      </c>
      <c r="J335" s="206">
        <f t="shared" si="23"/>
        <v>1.8627450980392212E-2</v>
      </c>
      <c r="K335" s="206">
        <f t="shared" si="24"/>
        <v>2.0588235294117591E-2</v>
      </c>
      <c r="L335" s="206">
        <f t="shared" si="25"/>
        <v>1.6361886429258791E-2</v>
      </c>
    </row>
    <row r="336" spans="1:12">
      <c r="A336" s="208">
        <v>35643</v>
      </c>
      <c r="B336" s="205">
        <v>103.3</v>
      </c>
      <c r="C336" s="205">
        <v>103.2</v>
      </c>
      <c r="D336" s="205">
        <v>104</v>
      </c>
      <c r="E336" s="205">
        <v>104</v>
      </c>
      <c r="F336" s="205">
        <v>105.3</v>
      </c>
      <c r="G336" s="208">
        <v>35643</v>
      </c>
      <c r="H336" s="206">
        <f t="shared" si="21"/>
        <v>2.1760633036597459E-2</v>
      </c>
      <c r="I336" s="206">
        <f t="shared" si="22"/>
        <v>2.1782178217821812E-2</v>
      </c>
      <c r="J336" s="206">
        <f t="shared" si="23"/>
        <v>2.0608439646712405E-2</v>
      </c>
      <c r="K336" s="206">
        <f t="shared" si="24"/>
        <v>2.161100196463657E-2</v>
      </c>
      <c r="L336" s="206">
        <f t="shared" si="25"/>
        <v>1.542912246865954E-2</v>
      </c>
    </row>
    <row r="337" spans="1:12">
      <c r="A337" s="208">
        <v>35674</v>
      </c>
      <c r="B337" s="205">
        <v>104</v>
      </c>
      <c r="C337" s="205">
        <v>104</v>
      </c>
      <c r="D337" s="205">
        <v>104.8</v>
      </c>
      <c r="E337" s="205">
        <v>104.9</v>
      </c>
      <c r="F337" s="205">
        <v>106.7</v>
      </c>
      <c r="G337" s="208">
        <v>35674</v>
      </c>
      <c r="H337" s="206">
        <f t="shared" si="21"/>
        <v>2.4630541871921183E-2</v>
      </c>
      <c r="I337" s="206">
        <f t="shared" si="22"/>
        <v>2.3622047244094547E-2</v>
      </c>
      <c r="J337" s="206">
        <f t="shared" si="23"/>
        <v>2.4437927663734114E-2</v>
      </c>
      <c r="K337" s="206">
        <f t="shared" si="24"/>
        <v>2.5415444770283565E-2</v>
      </c>
      <c r="L337" s="206">
        <f t="shared" si="25"/>
        <v>2.3010546500479442E-2</v>
      </c>
    </row>
    <row r="338" spans="1:12">
      <c r="A338" s="208">
        <v>35704</v>
      </c>
      <c r="B338" s="205">
        <v>104.3</v>
      </c>
      <c r="C338" s="205">
        <v>104.1</v>
      </c>
      <c r="D338" s="205">
        <v>105.1</v>
      </c>
      <c r="E338" s="205">
        <v>105</v>
      </c>
      <c r="F338" s="205">
        <v>106.9</v>
      </c>
      <c r="G338" s="208">
        <v>35704</v>
      </c>
      <c r="H338" s="206">
        <f t="shared" ref="H338:H401" si="26">(B338-B326)/B326</f>
        <v>2.5565388397246747E-2</v>
      </c>
      <c r="I338" s="206">
        <f t="shared" ref="I338:I401" si="27">(C338-C326)/C326</f>
        <v>2.3598820058996967E-2</v>
      </c>
      <c r="J338" s="206">
        <f t="shared" ref="J338:J401" si="28">(D338-D326)/D326</f>
        <v>2.5365853658536532E-2</v>
      </c>
      <c r="K338" s="206">
        <f t="shared" ref="K338:K401" si="29">(E338-E326)/E326</f>
        <v>2.4390243902439025E-2</v>
      </c>
      <c r="L338" s="206">
        <f t="shared" ref="L338:L401" si="30">(F338-F326)/F326</f>
        <v>2.2966507177033548E-2</v>
      </c>
    </row>
    <row r="339" spans="1:12">
      <c r="A339" s="208">
        <v>35735</v>
      </c>
      <c r="B339" s="205">
        <v>103.6</v>
      </c>
      <c r="C339" s="205">
        <v>104</v>
      </c>
      <c r="D339" s="205">
        <v>104.3</v>
      </c>
      <c r="E339" s="205">
        <v>104.9</v>
      </c>
      <c r="F339" s="205">
        <v>106.9</v>
      </c>
      <c r="G339" s="208">
        <v>35735</v>
      </c>
      <c r="H339" s="206">
        <f t="shared" si="26"/>
        <v>2.169625246548312E-2</v>
      </c>
      <c r="I339" s="206">
        <f t="shared" si="27"/>
        <v>2.161100196463657E-2</v>
      </c>
      <c r="J339" s="206">
        <f t="shared" si="28"/>
        <v>2.1547502448579853E-2</v>
      </c>
      <c r="K339" s="206">
        <f t="shared" si="29"/>
        <v>2.3414634146341519E-2</v>
      </c>
      <c r="L339" s="206">
        <f t="shared" si="30"/>
        <v>2.2966507177033548E-2</v>
      </c>
    </row>
    <row r="340" spans="1:12">
      <c r="A340" s="208">
        <v>35765</v>
      </c>
      <c r="B340" s="205">
        <v>103.4</v>
      </c>
      <c r="C340" s="205">
        <v>103.9</v>
      </c>
      <c r="D340" s="205">
        <v>104.1</v>
      </c>
      <c r="E340" s="205">
        <v>104.8</v>
      </c>
      <c r="F340" s="205">
        <v>106.8</v>
      </c>
      <c r="G340" s="208">
        <v>35765</v>
      </c>
      <c r="H340" s="206">
        <f t="shared" si="26"/>
        <v>1.8719211822660155E-2</v>
      </c>
      <c r="I340" s="206">
        <f t="shared" si="27"/>
        <v>2.1632251720747325E-2</v>
      </c>
      <c r="J340" s="206">
        <f t="shared" si="28"/>
        <v>1.7595307917888537E-2</v>
      </c>
      <c r="K340" s="206">
        <f t="shared" si="29"/>
        <v>2.3437499999999917E-2</v>
      </c>
      <c r="L340" s="206">
        <f t="shared" si="30"/>
        <v>2.3969319271332695E-2</v>
      </c>
    </row>
    <row r="341" spans="1:12">
      <c r="A341" s="208">
        <v>35796</v>
      </c>
      <c r="B341" s="205">
        <v>103.3</v>
      </c>
      <c r="C341" s="205">
        <v>103.3</v>
      </c>
      <c r="D341" s="205">
        <v>104</v>
      </c>
      <c r="E341" s="205">
        <v>104.1</v>
      </c>
      <c r="F341" s="205">
        <v>106</v>
      </c>
      <c r="G341" s="208">
        <v>35796</v>
      </c>
      <c r="H341" s="206">
        <f t="shared" si="26"/>
        <v>1.8737672583826345E-2</v>
      </c>
      <c r="I341" s="206">
        <f t="shared" si="27"/>
        <v>1.9743336623889437E-2</v>
      </c>
      <c r="J341" s="206">
        <f t="shared" si="28"/>
        <v>1.9607843137254902E-2</v>
      </c>
      <c r="K341" s="206">
        <f t="shared" si="29"/>
        <v>2.0588235294117591E-2</v>
      </c>
      <c r="L341" s="206">
        <f t="shared" si="30"/>
        <v>2.0211742059672706E-2</v>
      </c>
    </row>
    <row r="342" spans="1:12">
      <c r="A342" s="208">
        <v>35827</v>
      </c>
      <c r="B342" s="205">
        <v>103.2</v>
      </c>
      <c r="C342" s="205">
        <v>103</v>
      </c>
      <c r="D342" s="205">
        <v>103.8</v>
      </c>
      <c r="E342" s="205">
        <v>103.7</v>
      </c>
      <c r="F342" s="205">
        <v>105.7</v>
      </c>
      <c r="G342" s="208">
        <v>35827</v>
      </c>
      <c r="H342" s="206">
        <f t="shared" si="26"/>
        <v>1.9762845849802372E-2</v>
      </c>
      <c r="I342" s="206">
        <f t="shared" si="27"/>
        <v>1.8793273986152381E-2</v>
      </c>
      <c r="J342" s="206">
        <f t="shared" si="28"/>
        <v>1.9646365422396856E-2</v>
      </c>
      <c r="K342" s="206">
        <f t="shared" si="29"/>
        <v>1.866404715127707E-2</v>
      </c>
      <c r="L342" s="206">
        <f t="shared" si="30"/>
        <v>2.0270270270270355E-2</v>
      </c>
    </row>
    <row r="343" spans="1:12">
      <c r="A343" s="208">
        <v>35855</v>
      </c>
      <c r="B343" s="205">
        <v>103.6</v>
      </c>
      <c r="C343" s="205">
        <v>103.3</v>
      </c>
      <c r="D343" s="205">
        <v>104.2</v>
      </c>
      <c r="E343" s="205">
        <v>104</v>
      </c>
      <c r="F343" s="205">
        <v>106.2</v>
      </c>
      <c r="G343" s="208">
        <v>35855</v>
      </c>
      <c r="H343" s="206">
        <f t="shared" si="26"/>
        <v>2.2704837117472825E-2</v>
      </c>
      <c r="I343" s="206">
        <f t="shared" si="27"/>
        <v>1.7733990147783225E-2</v>
      </c>
      <c r="J343" s="206">
        <f t="shared" si="28"/>
        <v>2.2571148184494575E-2</v>
      </c>
      <c r="K343" s="206">
        <f t="shared" si="29"/>
        <v>1.8609206660137177E-2</v>
      </c>
      <c r="L343" s="206">
        <f t="shared" si="30"/>
        <v>2.1153846153846183E-2</v>
      </c>
    </row>
    <row r="344" spans="1:12">
      <c r="A344" s="208">
        <v>35886</v>
      </c>
      <c r="B344" s="205">
        <v>103.8</v>
      </c>
      <c r="C344" s="205">
        <v>103.6</v>
      </c>
      <c r="D344" s="205">
        <v>104.5</v>
      </c>
      <c r="E344" s="205">
        <v>104.4</v>
      </c>
      <c r="F344" s="205">
        <v>106.6</v>
      </c>
      <c r="G344" s="208">
        <v>35886</v>
      </c>
      <c r="H344" s="206">
        <f t="shared" si="26"/>
        <v>3.8684719535782537E-3</v>
      </c>
      <c r="I344" s="206">
        <f t="shared" si="27"/>
        <v>1.9342359767890581E-3</v>
      </c>
      <c r="J344" s="206">
        <f t="shared" si="28"/>
        <v>2.8790786948176311E-3</v>
      </c>
      <c r="K344" s="206">
        <f t="shared" si="29"/>
        <v>9.5877277085338957E-4</v>
      </c>
      <c r="L344" s="206">
        <f t="shared" si="30"/>
        <v>8.514664143803136E-3</v>
      </c>
    </row>
    <row r="345" spans="1:12">
      <c r="A345" s="208">
        <v>35916</v>
      </c>
      <c r="B345" s="205">
        <v>104.1</v>
      </c>
      <c r="C345" s="205">
        <v>103.6</v>
      </c>
      <c r="D345" s="205">
        <v>104.9</v>
      </c>
      <c r="E345" s="205">
        <v>104.4</v>
      </c>
      <c r="F345" s="205">
        <v>106.7</v>
      </c>
      <c r="G345" s="208">
        <v>35916</v>
      </c>
      <c r="H345" s="206">
        <f t="shared" si="26"/>
        <v>4.8262548262548262E-3</v>
      </c>
      <c r="I345" s="206">
        <f t="shared" si="27"/>
        <v>0</v>
      </c>
      <c r="J345" s="206">
        <f t="shared" si="28"/>
        <v>4.7892720306513406E-3</v>
      </c>
      <c r="K345" s="206">
        <f t="shared" si="29"/>
        <v>-9.569377990430078E-4</v>
      </c>
      <c r="L345" s="206">
        <f t="shared" si="30"/>
        <v>6.6037735849056875E-3</v>
      </c>
    </row>
    <row r="346" spans="1:12">
      <c r="A346" s="208">
        <v>35947</v>
      </c>
      <c r="B346" s="205">
        <v>103.7</v>
      </c>
      <c r="C346" s="205">
        <v>103.5</v>
      </c>
      <c r="D346" s="205">
        <v>104.4</v>
      </c>
      <c r="E346" s="205">
        <v>104.3</v>
      </c>
      <c r="F346" s="205">
        <v>106.6</v>
      </c>
      <c r="G346" s="208">
        <v>35947</v>
      </c>
      <c r="H346" s="206">
        <f t="shared" si="26"/>
        <v>9.6525096525104756E-4</v>
      </c>
      <c r="I346" s="206">
        <f t="shared" si="27"/>
        <v>0</v>
      </c>
      <c r="J346" s="206">
        <f t="shared" si="28"/>
        <v>0</v>
      </c>
      <c r="K346" s="206">
        <f t="shared" si="29"/>
        <v>-9.5785440613034979E-4</v>
      </c>
      <c r="L346" s="206">
        <f t="shared" si="30"/>
        <v>5.6603773584905127E-3</v>
      </c>
    </row>
    <row r="347" spans="1:12">
      <c r="A347" s="208">
        <v>35977</v>
      </c>
      <c r="B347" s="205">
        <v>103.1</v>
      </c>
      <c r="C347" s="205">
        <v>103.2</v>
      </c>
      <c r="D347" s="205">
        <v>103.6</v>
      </c>
      <c r="E347" s="205">
        <v>103.9</v>
      </c>
      <c r="F347" s="205">
        <v>106.2</v>
      </c>
      <c r="G347" s="208">
        <v>35977</v>
      </c>
      <c r="H347" s="206">
        <f t="shared" si="26"/>
        <v>-9.6899224806209811E-4</v>
      </c>
      <c r="I347" s="206">
        <f t="shared" si="27"/>
        <v>-9.6805421103576296E-4</v>
      </c>
      <c r="J347" s="206">
        <f t="shared" si="28"/>
        <v>-2.8873917228105037E-3</v>
      </c>
      <c r="K347" s="206">
        <f t="shared" si="29"/>
        <v>-1.9212295869355297E-3</v>
      </c>
      <c r="L347" s="206">
        <f t="shared" si="30"/>
        <v>5.6818181818182626E-3</v>
      </c>
    </row>
    <row r="348" spans="1:12">
      <c r="A348" s="208">
        <v>36008</v>
      </c>
      <c r="B348" s="205">
        <v>103</v>
      </c>
      <c r="C348" s="205">
        <v>103.1</v>
      </c>
      <c r="D348" s="205">
        <v>103.5</v>
      </c>
      <c r="E348" s="205">
        <v>103.8</v>
      </c>
      <c r="F348" s="205">
        <v>106.1</v>
      </c>
      <c r="G348" s="208">
        <v>36008</v>
      </c>
      <c r="H348" s="206">
        <f t="shared" si="26"/>
        <v>-2.9041626331074268E-3</v>
      </c>
      <c r="I348" s="206">
        <f t="shared" si="27"/>
        <v>-9.6899224806209811E-4</v>
      </c>
      <c r="J348" s="206">
        <f t="shared" si="28"/>
        <v>-4.807692307692308E-3</v>
      </c>
      <c r="K348" s="206">
        <f t="shared" si="29"/>
        <v>-1.9230769230769505E-3</v>
      </c>
      <c r="L348" s="206">
        <f t="shared" si="30"/>
        <v>7.5973409306742375E-3</v>
      </c>
    </row>
    <row r="349" spans="1:12">
      <c r="A349" s="208">
        <v>36039</v>
      </c>
      <c r="B349" s="205">
        <v>103.8</v>
      </c>
      <c r="C349" s="205">
        <v>103.5</v>
      </c>
      <c r="D349" s="205">
        <v>104.5</v>
      </c>
      <c r="E349" s="205">
        <v>104.3</v>
      </c>
      <c r="F349" s="205">
        <v>106.6</v>
      </c>
      <c r="G349" s="208">
        <v>36039</v>
      </c>
      <c r="H349" s="206">
        <f t="shared" si="26"/>
        <v>-1.9230769230769505E-3</v>
      </c>
      <c r="I349" s="206">
        <f t="shared" si="27"/>
        <v>-4.807692307692308E-3</v>
      </c>
      <c r="J349" s="206">
        <f t="shared" si="28"/>
        <v>-2.8625954198473014E-3</v>
      </c>
      <c r="K349" s="206">
        <f t="shared" si="29"/>
        <v>-5.7197330791230556E-3</v>
      </c>
      <c r="L349" s="206">
        <f t="shared" si="30"/>
        <v>-9.3720712277421301E-4</v>
      </c>
    </row>
    <row r="350" spans="1:12">
      <c r="A350" s="208">
        <v>36069</v>
      </c>
      <c r="B350" s="205">
        <v>104.5</v>
      </c>
      <c r="C350" s="205">
        <v>103.7</v>
      </c>
      <c r="D350" s="205">
        <v>105.3</v>
      </c>
      <c r="E350" s="205">
        <v>104.4</v>
      </c>
      <c r="F350" s="205">
        <v>106.7</v>
      </c>
      <c r="G350" s="208">
        <v>36069</v>
      </c>
      <c r="H350" s="206">
        <f t="shared" si="26"/>
        <v>1.9175455417066428E-3</v>
      </c>
      <c r="I350" s="206">
        <f t="shared" si="27"/>
        <v>-3.842459173871196E-3</v>
      </c>
      <c r="J350" s="206">
        <f t="shared" si="28"/>
        <v>1.9029495718363735E-3</v>
      </c>
      <c r="K350" s="206">
        <f t="shared" si="29"/>
        <v>-5.7142857142856605E-3</v>
      </c>
      <c r="L350" s="206">
        <f t="shared" si="30"/>
        <v>-1.8709073900842173E-3</v>
      </c>
    </row>
    <row r="351" spans="1:12">
      <c r="A351" s="208">
        <v>36100</v>
      </c>
      <c r="B351" s="205">
        <v>104.4</v>
      </c>
      <c r="C351" s="205">
        <v>103.7</v>
      </c>
      <c r="D351" s="205">
        <v>105.2</v>
      </c>
      <c r="E351" s="205">
        <v>104.4</v>
      </c>
      <c r="F351" s="205">
        <v>106.7</v>
      </c>
      <c r="G351" s="208">
        <v>36100</v>
      </c>
      <c r="H351" s="206">
        <f t="shared" si="26"/>
        <v>7.7220077220078323E-3</v>
      </c>
      <c r="I351" s="206">
        <f t="shared" si="27"/>
        <v>-2.8846153846153575E-3</v>
      </c>
      <c r="J351" s="206">
        <f t="shared" si="28"/>
        <v>8.6289549376798239E-3</v>
      </c>
      <c r="K351" s="206">
        <f t="shared" si="29"/>
        <v>-4.766444232602478E-3</v>
      </c>
      <c r="L351" s="206">
        <f t="shared" si="30"/>
        <v>-1.8709073900842173E-3</v>
      </c>
    </row>
    <row r="352" spans="1:12">
      <c r="A352" s="208">
        <v>36130</v>
      </c>
      <c r="B352" s="205">
        <v>104</v>
      </c>
      <c r="C352" s="205">
        <v>103.6</v>
      </c>
      <c r="D352" s="205">
        <v>104.7</v>
      </c>
      <c r="E352" s="205">
        <v>104.4</v>
      </c>
      <c r="F352" s="205">
        <v>106.7</v>
      </c>
      <c r="G352" s="208">
        <v>36130</v>
      </c>
      <c r="H352" s="206">
        <f t="shared" si="26"/>
        <v>5.8027079303674496E-3</v>
      </c>
      <c r="I352" s="206">
        <f t="shared" si="27"/>
        <v>-2.8873917228105037E-3</v>
      </c>
      <c r="J352" s="206">
        <f t="shared" si="28"/>
        <v>5.7636887608069984E-3</v>
      </c>
      <c r="K352" s="206">
        <f t="shared" si="29"/>
        <v>-3.8167938931296897E-3</v>
      </c>
      <c r="L352" s="206">
        <f t="shared" si="30"/>
        <v>-9.3632958801492805E-4</v>
      </c>
    </row>
    <row r="353" spans="1:12">
      <c r="A353" s="208">
        <v>36161</v>
      </c>
      <c r="B353" s="205">
        <v>103.5</v>
      </c>
      <c r="C353" s="205">
        <v>103.2</v>
      </c>
      <c r="D353" s="205">
        <v>104.2</v>
      </c>
      <c r="E353" s="205">
        <v>103.8</v>
      </c>
      <c r="F353" s="205">
        <v>106</v>
      </c>
      <c r="G353" s="208">
        <v>36161</v>
      </c>
      <c r="H353" s="206">
        <f t="shared" si="26"/>
        <v>1.9361084220716636E-3</v>
      </c>
      <c r="I353" s="206">
        <f t="shared" si="27"/>
        <v>-9.6805421103576296E-4</v>
      </c>
      <c r="J353" s="206">
        <f t="shared" si="28"/>
        <v>1.9230769230769505E-3</v>
      </c>
      <c r="K353" s="206">
        <f t="shared" si="29"/>
        <v>-2.8818443804034311E-3</v>
      </c>
      <c r="L353" s="206">
        <f t="shared" si="30"/>
        <v>0</v>
      </c>
    </row>
    <row r="354" spans="1:12">
      <c r="A354" s="208">
        <v>36192</v>
      </c>
      <c r="B354" s="205">
        <v>103.1</v>
      </c>
      <c r="C354" s="205">
        <v>102.9</v>
      </c>
      <c r="D354" s="205">
        <v>103.8</v>
      </c>
      <c r="E354" s="205">
        <v>103.6</v>
      </c>
      <c r="F354" s="205">
        <v>105.5</v>
      </c>
      <c r="G354" s="208">
        <v>36192</v>
      </c>
      <c r="H354" s="206">
        <f t="shared" si="26"/>
        <v>-9.6899224806209811E-4</v>
      </c>
      <c r="I354" s="206">
        <f t="shared" si="27"/>
        <v>-9.7087378640771176E-4</v>
      </c>
      <c r="J354" s="206">
        <f t="shared" si="28"/>
        <v>0</v>
      </c>
      <c r="K354" s="206">
        <f t="shared" si="29"/>
        <v>-9.643201542913069E-4</v>
      </c>
      <c r="L354" s="206">
        <f t="shared" si="30"/>
        <v>-1.8921475875118528E-3</v>
      </c>
    </row>
    <row r="355" spans="1:12">
      <c r="A355" s="208">
        <v>36220</v>
      </c>
      <c r="B355" s="205">
        <v>103.2</v>
      </c>
      <c r="C355" s="205">
        <v>103.2</v>
      </c>
      <c r="D355" s="205">
        <v>103.8</v>
      </c>
      <c r="E355" s="205">
        <v>103.9</v>
      </c>
      <c r="F355" s="205">
        <v>106</v>
      </c>
      <c r="G355" s="208">
        <v>36220</v>
      </c>
      <c r="H355" s="206">
        <f t="shared" si="26"/>
        <v>-3.8610038610037791E-3</v>
      </c>
      <c r="I355" s="206">
        <f t="shared" si="27"/>
        <v>-9.6805421103576296E-4</v>
      </c>
      <c r="J355" s="206">
        <f t="shared" si="28"/>
        <v>-3.8387715930902656E-3</v>
      </c>
      <c r="K355" s="206">
        <f t="shared" si="29"/>
        <v>-9.6153846153840684E-4</v>
      </c>
      <c r="L355" s="206">
        <f t="shared" si="30"/>
        <v>-1.8832391713747914E-3</v>
      </c>
    </row>
    <row r="356" spans="1:12">
      <c r="A356" s="208">
        <v>36251</v>
      </c>
      <c r="B356" s="205">
        <v>103.7</v>
      </c>
      <c r="C356" s="205">
        <v>103.5</v>
      </c>
      <c r="D356" s="205">
        <v>104.3</v>
      </c>
      <c r="E356" s="205">
        <v>104.2</v>
      </c>
      <c r="F356" s="205">
        <v>106.6</v>
      </c>
      <c r="G356" s="208">
        <v>36251</v>
      </c>
      <c r="H356" s="206">
        <f t="shared" si="26"/>
        <v>-9.6339113680148666E-4</v>
      </c>
      <c r="I356" s="206">
        <f t="shared" si="27"/>
        <v>-9.6525096525091041E-4</v>
      </c>
      <c r="J356" s="206">
        <f t="shared" si="28"/>
        <v>-1.9138755980861516E-3</v>
      </c>
      <c r="K356" s="206">
        <f t="shared" si="29"/>
        <v>-1.9157088122605636E-3</v>
      </c>
      <c r="L356" s="206">
        <f t="shared" si="30"/>
        <v>0</v>
      </c>
    </row>
    <row r="357" spans="1:12">
      <c r="A357" s="208">
        <v>36281</v>
      </c>
      <c r="B357" s="205">
        <v>103.7</v>
      </c>
      <c r="C357" s="205">
        <v>103.6</v>
      </c>
      <c r="D357" s="205">
        <v>104.4</v>
      </c>
      <c r="E357" s="205">
        <v>104.3</v>
      </c>
      <c r="F357" s="205">
        <v>106.6</v>
      </c>
      <c r="G357" s="208">
        <v>36281</v>
      </c>
      <c r="H357" s="206">
        <f t="shared" si="26"/>
        <v>-3.842459173871196E-3</v>
      </c>
      <c r="I357" s="206">
        <f t="shared" si="27"/>
        <v>0</v>
      </c>
      <c r="J357" s="206">
        <f t="shared" si="28"/>
        <v>-4.766444232602478E-3</v>
      </c>
      <c r="K357" s="206">
        <f t="shared" si="29"/>
        <v>-9.5785440613034979E-4</v>
      </c>
      <c r="L357" s="206">
        <f t="shared" si="30"/>
        <v>-9.3720712277421301E-4</v>
      </c>
    </row>
    <row r="358" spans="1:12">
      <c r="A358" s="208">
        <v>36312</v>
      </c>
      <c r="B358" s="205">
        <v>103.4</v>
      </c>
      <c r="C358" s="205">
        <v>103.5</v>
      </c>
      <c r="D358" s="205">
        <v>104</v>
      </c>
      <c r="E358" s="205">
        <v>104.2</v>
      </c>
      <c r="F358" s="205">
        <v>106.6</v>
      </c>
      <c r="G358" s="208">
        <v>36312</v>
      </c>
      <c r="H358" s="206">
        <f t="shared" si="26"/>
        <v>-2.8929604628736465E-3</v>
      </c>
      <c r="I358" s="206">
        <f t="shared" si="27"/>
        <v>0</v>
      </c>
      <c r="J358" s="206">
        <f t="shared" si="28"/>
        <v>-3.8314176245211272E-3</v>
      </c>
      <c r="K358" s="206">
        <f t="shared" si="29"/>
        <v>-9.5877277085325329E-4</v>
      </c>
      <c r="L358" s="206">
        <f t="shared" si="30"/>
        <v>0</v>
      </c>
    </row>
    <row r="359" spans="1:12">
      <c r="A359" s="208">
        <v>36342</v>
      </c>
      <c r="B359" s="205">
        <v>103</v>
      </c>
      <c r="C359" s="205">
        <v>103.2</v>
      </c>
      <c r="D359" s="205">
        <v>103.5</v>
      </c>
      <c r="E359" s="205">
        <v>103.8</v>
      </c>
      <c r="F359" s="205">
        <v>106.1</v>
      </c>
      <c r="G359" s="208">
        <v>36342</v>
      </c>
      <c r="H359" s="206">
        <f t="shared" si="26"/>
        <v>-9.6993210475261225E-4</v>
      </c>
      <c r="I359" s="206">
        <f t="shared" si="27"/>
        <v>0</v>
      </c>
      <c r="J359" s="206">
        <f t="shared" si="28"/>
        <v>-9.6525096525091041E-4</v>
      </c>
      <c r="K359" s="206">
        <f t="shared" si="29"/>
        <v>-9.6246390760354689E-4</v>
      </c>
      <c r="L359" s="206">
        <f t="shared" si="30"/>
        <v>-9.416195856874626E-4</v>
      </c>
    </row>
    <row r="360" spans="1:12">
      <c r="A360" s="208">
        <v>36373</v>
      </c>
      <c r="B360" s="205">
        <v>103.3</v>
      </c>
      <c r="C360" s="205">
        <v>103.1</v>
      </c>
      <c r="D360" s="205">
        <v>103.8</v>
      </c>
      <c r="E360" s="205">
        <v>103.7</v>
      </c>
      <c r="F360" s="205">
        <v>106</v>
      </c>
      <c r="G360" s="208">
        <v>36373</v>
      </c>
      <c r="H360" s="206">
        <f t="shared" si="26"/>
        <v>2.9126213592232733E-3</v>
      </c>
      <c r="I360" s="206">
        <f t="shared" si="27"/>
        <v>0</v>
      </c>
      <c r="J360" s="206">
        <f t="shared" si="28"/>
        <v>2.8985507246376539E-3</v>
      </c>
      <c r="K360" s="206">
        <f t="shared" si="29"/>
        <v>-9.6339113680148666E-4</v>
      </c>
      <c r="L360" s="206">
        <f t="shared" si="30"/>
        <v>-9.4250706880296255E-4</v>
      </c>
    </row>
    <row r="361" spans="1:12">
      <c r="A361" s="208">
        <v>36404</v>
      </c>
      <c r="B361" s="205">
        <v>103.6</v>
      </c>
      <c r="C361" s="205">
        <v>103.5</v>
      </c>
      <c r="D361" s="205">
        <v>104.3</v>
      </c>
      <c r="E361" s="205">
        <v>104.2</v>
      </c>
      <c r="F361" s="205">
        <v>106.4</v>
      </c>
      <c r="G361" s="208">
        <v>36404</v>
      </c>
      <c r="H361" s="206">
        <f t="shared" si="26"/>
        <v>-1.9267822736031104E-3</v>
      </c>
      <c r="I361" s="206">
        <f t="shared" si="27"/>
        <v>0</v>
      </c>
      <c r="J361" s="206">
        <f t="shared" si="28"/>
        <v>-1.9138755980861516E-3</v>
      </c>
      <c r="K361" s="206">
        <f t="shared" si="29"/>
        <v>-9.5877277085325329E-4</v>
      </c>
      <c r="L361" s="206">
        <f t="shared" si="30"/>
        <v>-1.8761726078798185E-3</v>
      </c>
    </row>
    <row r="362" spans="1:12">
      <c r="A362" s="208">
        <v>36434</v>
      </c>
      <c r="B362" s="205">
        <v>103.8</v>
      </c>
      <c r="C362" s="205">
        <v>103.6</v>
      </c>
      <c r="D362" s="205">
        <v>104.5</v>
      </c>
      <c r="E362" s="205">
        <v>104.3</v>
      </c>
      <c r="F362" s="205">
        <v>106.6</v>
      </c>
      <c r="G362" s="208">
        <v>36434</v>
      </c>
      <c r="H362" s="206">
        <f t="shared" si="26"/>
        <v>-6.6985645933014624E-3</v>
      </c>
      <c r="I362" s="206">
        <f t="shared" si="27"/>
        <v>-9.643201542913069E-4</v>
      </c>
      <c r="J362" s="206">
        <f t="shared" si="28"/>
        <v>-7.5973409306742375E-3</v>
      </c>
      <c r="K362" s="206">
        <f t="shared" si="29"/>
        <v>-9.5785440613034979E-4</v>
      </c>
      <c r="L362" s="206">
        <f t="shared" si="30"/>
        <v>-9.3720712277421301E-4</v>
      </c>
    </row>
    <row r="363" spans="1:12">
      <c r="A363" s="208">
        <v>36465</v>
      </c>
      <c r="B363" s="205">
        <v>103.2</v>
      </c>
      <c r="C363" s="205">
        <v>103.5</v>
      </c>
      <c r="D363" s="205">
        <v>103.8</v>
      </c>
      <c r="E363" s="205">
        <v>104.2</v>
      </c>
      <c r="F363" s="205">
        <v>106.5</v>
      </c>
      <c r="G363" s="208">
        <v>36465</v>
      </c>
      <c r="H363" s="206">
        <f t="shared" si="26"/>
        <v>-1.1494252873563244E-2</v>
      </c>
      <c r="I363" s="206">
        <f t="shared" si="27"/>
        <v>-1.9286403085824768E-3</v>
      </c>
      <c r="J363" s="206">
        <f t="shared" si="28"/>
        <v>-1.3307984790874578E-2</v>
      </c>
      <c r="K363" s="206">
        <f t="shared" si="29"/>
        <v>-1.9157088122605636E-3</v>
      </c>
      <c r="L363" s="206">
        <f t="shared" si="30"/>
        <v>-1.8744142455482927E-3</v>
      </c>
    </row>
    <row r="364" spans="1:12">
      <c r="A364" s="208">
        <v>36495</v>
      </c>
      <c r="B364" s="205">
        <v>102.9</v>
      </c>
      <c r="C364" s="205">
        <v>103.5</v>
      </c>
      <c r="D364" s="205">
        <v>103.4</v>
      </c>
      <c r="E364" s="205">
        <v>104.2</v>
      </c>
      <c r="F364" s="205">
        <v>106.4</v>
      </c>
      <c r="G364" s="208">
        <v>36495</v>
      </c>
      <c r="H364" s="206">
        <f t="shared" si="26"/>
        <v>-1.0576923076923022E-2</v>
      </c>
      <c r="I364" s="206">
        <f t="shared" si="27"/>
        <v>-9.6525096525091041E-4</v>
      </c>
      <c r="J364" s="206">
        <f t="shared" si="28"/>
        <v>-1.2416427889207231E-2</v>
      </c>
      <c r="K364" s="206">
        <f t="shared" si="29"/>
        <v>-1.9157088122605636E-3</v>
      </c>
      <c r="L364" s="206">
        <f t="shared" si="30"/>
        <v>-2.8116213683223724E-3</v>
      </c>
    </row>
    <row r="365" spans="1:12">
      <c r="A365" s="208">
        <v>36526</v>
      </c>
      <c r="B365" s="205">
        <v>102.8</v>
      </c>
      <c r="C365" s="205">
        <v>103</v>
      </c>
      <c r="D365" s="205">
        <v>103.2</v>
      </c>
      <c r="E365" s="205">
        <v>103.6</v>
      </c>
      <c r="F365" s="205">
        <v>105.7</v>
      </c>
      <c r="G365" s="208">
        <v>36526</v>
      </c>
      <c r="H365" s="206">
        <f t="shared" si="26"/>
        <v>-6.7632850241546166E-3</v>
      </c>
      <c r="I365" s="206">
        <f t="shared" si="27"/>
        <v>-1.9379844961240585E-3</v>
      </c>
      <c r="J365" s="206">
        <f t="shared" si="28"/>
        <v>-9.5969289827255271E-3</v>
      </c>
      <c r="K365" s="206">
        <f t="shared" si="29"/>
        <v>-1.9267822736031104E-3</v>
      </c>
      <c r="L365" s="206">
        <f t="shared" si="30"/>
        <v>-2.8301886792452564E-3</v>
      </c>
    </row>
    <row r="366" spans="1:12">
      <c r="A366" s="208">
        <v>36557</v>
      </c>
      <c r="B366" s="205">
        <v>102.5</v>
      </c>
      <c r="C366" s="205">
        <v>102.8</v>
      </c>
      <c r="D366" s="205">
        <v>102.9</v>
      </c>
      <c r="E366" s="205">
        <v>103.3</v>
      </c>
      <c r="F366" s="205">
        <v>105.5</v>
      </c>
      <c r="G366" s="208">
        <v>36557</v>
      </c>
      <c r="H366" s="206">
        <f t="shared" si="26"/>
        <v>-5.8195926285159487E-3</v>
      </c>
      <c r="I366" s="206">
        <f t="shared" si="27"/>
        <v>-9.7181729834799337E-4</v>
      </c>
      <c r="J366" s="206">
        <f t="shared" si="28"/>
        <v>-8.6705202312137904E-3</v>
      </c>
      <c r="K366" s="206">
        <f t="shared" si="29"/>
        <v>-2.8957528957528683E-3</v>
      </c>
      <c r="L366" s="206">
        <f t="shared" si="30"/>
        <v>0</v>
      </c>
    </row>
    <row r="367" spans="1:12">
      <c r="A367" s="208">
        <v>36586</v>
      </c>
      <c r="B367" s="205">
        <v>102.7</v>
      </c>
      <c r="C367" s="205">
        <v>103</v>
      </c>
      <c r="D367" s="205">
        <v>103.2</v>
      </c>
      <c r="E367" s="205">
        <v>103.5</v>
      </c>
      <c r="F367" s="205">
        <v>105.9</v>
      </c>
      <c r="G367" s="208">
        <v>36586</v>
      </c>
      <c r="H367" s="206">
        <f t="shared" si="26"/>
        <v>-4.8449612403100775E-3</v>
      </c>
      <c r="I367" s="206">
        <f t="shared" si="27"/>
        <v>-1.9379844961240585E-3</v>
      </c>
      <c r="J367" s="206">
        <f t="shared" si="28"/>
        <v>-5.7803468208091936E-3</v>
      </c>
      <c r="K367" s="206">
        <f t="shared" si="29"/>
        <v>-3.8498556304139139E-3</v>
      </c>
      <c r="L367" s="206">
        <f t="shared" si="30"/>
        <v>-9.4339622641504068E-4</v>
      </c>
    </row>
    <row r="368" spans="1:12">
      <c r="A368" s="208">
        <v>36617</v>
      </c>
      <c r="B368" s="205">
        <v>102.9</v>
      </c>
      <c r="C368" s="205">
        <v>103.2</v>
      </c>
      <c r="D368" s="205">
        <v>103.4</v>
      </c>
      <c r="E368" s="205">
        <v>103.7</v>
      </c>
      <c r="F368" s="205">
        <v>106.1</v>
      </c>
      <c r="G368" s="208">
        <v>36617</v>
      </c>
      <c r="H368" s="206">
        <f t="shared" si="26"/>
        <v>-7.71456123432977E-3</v>
      </c>
      <c r="I368" s="206">
        <f t="shared" si="27"/>
        <v>-2.8985507246376539E-3</v>
      </c>
      <c r="J368" s="206">
        <f t="shared" si="28"/>
        <v>-8.6289549376796885E-3</v>
      </c>
      <c r="K368" s="206">
        <f t="shared" si="29"/>
        <v>-4.7984644913627635E-3</v>
      </c>
      <c r="L368" s="206">
        <f t="shared" si="30"/>
        <v>-4.6904315196998128E-3</v>
      </c>
    </row>
    <row r="369" spans="1:12">
      <c r="A369" s="208">
        <v>36647</v>
      </c>
      <c r="B369" s="205">
        <v>103</v>
      </c>
      <c r="C369" s="205">
        <v>103.4</v>
      </c>
      <c r="D369" s="205">
        <v>103.5</v>
      </c>
      <c r="E369" s="205">
        <v>103.9</v>
      </c>
      <c r="F369" s="205">
        <v>106.4</v>
      </c>
      <c r="G369" s="208">
        <v>36647</v>
      </c>
      <c r="H369" s="206">
        <f t="shared" si="26"/>
        <v>-6.7502410800386005E-3</v>
      </c>
      <c r="I369" s="206">
        <f t="shared" si="27"/>
        <v>-1.9305019305018208E-3</v>
      </c>
      <c r="J369" s="206">
        <f t="shared" si="28"/>
        <v>-8.6206896551724674E-3</v>
      </c>
      <c r="K369" s="206">
        <f t="shared" si="29"/>
        <v>-3.8350910834131493E-3</v>
      </c>
      <c r="L369" s="206">
        <f t="shared" si="30"/>
        <v>-1.8761726078798185E-3</v>
      </c>
    </row>
    <row r="370" spans="1:12">
      <c r="A370" s="208">
        <v>36678</v>
      </c>
      <c r="B370" s="205">
        <v>102.8</v>
      </c>
      <c r="C370" s="205">
        <v>103.2</v>
      </c>
      <c r="D370" s="205">
        <v>103.2</v>
      </c>
      <c r="E370" s="205">
        <v>103.7</v>
      </c>
      <c r="F370" s="205">
        <v>106.1</v>
      </c>
      <c r="G370" s="208">
        <v>36678</v>
      </c>
      <c r="H370" s="206">
        <f t="shared" si="26"/>
        <v>-5.8027079303675866E-3</v>
      </c>
      <c r="I370" s="206">
        <f t="shared" si="27"/>
        <v>-2.8985507246376539E-3</v>
      </c>
      <c r="J370" s="206">
        <f t="shared" si="28"/>
        <v>-7.692307692307665E-3</v>
      </c>
      <c r="K370" s="206">
        <f t="shared" si="29"/>
        <v>-4.7984644913627635E-3</v>
      </c>
      <c r="L370" s="206">
        <f t="shared" si="30"/>
        <v>-4.6904315196998128E-3</v>
      </c>
    </row>
    <row r="371" spans="1:12">
      <c r="A371" s="208">
        <v>36708</v>
      </c>
      <c r="B371" s="205">
        <v>102.5</v>
      </c>
      <c r="C371" s="205">
        <v>103</v>
      </c>
      <c r="D371" s="205">
        <v>102.9</v>
      </c>
      <c r="E371" s="205">
        <v>103.5</v>
      </c>
      <c r="F371" s="205">
        <v>105.9</v>
      </c>
      <c r="G371" s="208">
        <v>36708</v>
      </c>
      <c r="H371" s="206">
        <f t="shared" si="26"/>
        <v>-4.8543689320388345E-3</v>
      </c>
      <c r="I371" s="206">
        <f t="shared" si="27"/>
        <v>-1.9379844961240585E-3</v>
      </c>
      <c r="J371" s="206">
        <f t="shared" si="28"/>
        <v>-5.7971014492753077E-3</v>
      </c>
      <c r="K371" s="206">
        <f t="shared" si="29"/>
        <v>-2.8901734104045968E-3</v>
      </c>
      <c r="L371" s="206">
        <f t="shared" si="30"/>
        <v>-1.8850141376059251E-3</v>
      </c>
    </row>
    <row r="372" spans="1:12">
      <c r="A372" s="208">
        <v>36739</v>
      </c>
      <c r="B372" s="205">
        <v>102.8</v>
      </c>
      <c r="C372" s="205">
        <v>103.1</v>
      </c>
      <c r="D372" s="205">
        <v>103.2</v>
      </c>
      <c r="E372" s="205">
        <v>103.6</v>
      </c>
      <c r="F372" s="205">
        <v>106</v>
      </c>
      <c r="G372" s="208">
        <v>36739</v>
      </c>
      <c r="H372" s="206">
        <f t="shared" si="26"/>
        <v>-4.8402710551790898E-3</v>
      </c>
      <c r="I372" s="206">
        <f t="shared" si="27"/>
        <v>0</v>
      </c>
      <c r="J372" s="206">
        <f t="shared" si="28"/>
        <v>-5.7803468208091936E-3</v>
      </c>
      <c r="K372" s="206">
        <f t="shared" si="29"/>
        <v>-9.643201542913069E-4</v>
      </c>
      <c r="L372" s="206">
        <f t="shared" si="30"/>
        <v>0</v>
      </c>
    </row>
    <row r="373" spans="1:12">
      <c r="A373" s="208">
        <v>36770</v>
      </c>
      <c r="B373" s="205">
        <v>102.7</v>
      </c>
      <c r="C373" s="205">
        <v>103</v>
      </c>
      <c r="D373" s="205">
        <v>103.1</v>
      </c>
      <c r="E373" s="205">
        <v>103.5</v>
      </c>
      <c r="F373" s="205">
        <v>105.9</v>
      </c>
      <c r="G373" s="208">
        <v>36770</v>
      </c>
      <c r="H373" s="206">
        <f t="shared" si="26"/>
        <v>-8.6872586872586057E-3</v>
      </c>
      <c r="I373" s="206">
        <f t="shared" si="27"/>
        <v>-4.830917874396135E-3</v>
      </c>
      <c r="J373" s="206">
        <f t="shared" si="28"/>
        <v>-1.1505273250239721E-2</v>
      </c>
      <c r="K373" s="206">
        <f t="shared" si="29"/>
        <v>-6.7178502879078963E-3</v>
      </c>
      <c r="L373" s="206">
        <f t="shared" si="30"/>
        <v>-4.6992481203007516E-3</v>
      </c>
    </row>
    <row r="374" spans="1:12">
      <c r="A374" s="208">
        <v>36800</v>
      </c>
      <c r="B374" s="205">
        <v>102.7</v>
      </c>
      <c r="C374" s="205">
        <v>102.8</v>
      </c>
      <c r="D374" s="205">
        <v>103</v>
      </c>
      <c r="E374" s="205">
        <v>103.3</v>
      </c>
      <c r="F374" s="205">
        <v>105.6</v>
      </c>
      <c r="G374" s="208">
        <v>36800</v>
      </c>
      <c r="H374" s="206">
        <f t="shared" si="26"/>
        <v>-1.0597302504816901E-2</v>
      </c>
      <c r="I374" s="206">
        <f t="shared" si="27"/>
        <v>-7.7220077220076953E-3</v>
      </c>
      <c r="J374" s="206">
        <f t="shared" si="28"/>
        <v>-1.4354066985645933E-2</v>
      </c>
      <c r="K374" s="206">
        <f t="shared" si="29"/>
        <v>-9.5877277085330784E-3</v>
      </c>
      <c r="L374" s="206">
        <f t="shared" si="30"/>
        <v>-9.3808630393996256E-3</v>
      </c>
    </row>
    <row r="375" spans="1:12">
      <c r="A375" s="208">
        <v>36831</v>
      </c>
      <c r="B375" s="205">
        <v>102.4</v>
      </c>
      <c r="C375" s="205">
        <v>102.8</v>
      </c>
      <c r="D375" s="205">
        <v>102.7</v>
      </c>
      <c r="E375" s="205">
        <v>103.2</v>
      </c>
      <c r="F375" s="205">
        <v>105.6</v>
      </c>
      <c r="G375" s="208">
        <v>36831</v>
      </c>
      <c r="H375" s="206">
        <f t="shared" si="26"/>
        <v>-7.7519379844960962E-3</v>
      </c>
      <c r="I375" s="206">
        <f t="shared" si="27"/>
        <v>-6.7632850241546166E-3</v>
      </c>
      <c r="J375" s="206">
        <f t="shared" si="28"/>
        <v>-1.0597302504816901E-2</v>
      </c>
      <c r="K375" s="206">
        <f t="shared" si="29"/>
        <v>-9.5969289827255271E-3</v>
      </c>
      <c r="L375" s="206">
        <f t="shared" si="30"/>
        <v>-8.4507042253521656E-3</v>
      </c>
    </row>
    <row r="376" spans="1:12">
      <c r="A376" s="208">
        <v>36861</v>
      </c>
      <c r="B376" s="205">
        <v>102.5</v>
      </c>
      <c r="C376" s="205">
        <v>102.8</v>
      </c>
      <c r="D376" s="205">
        <v>102.9</v>
      </c>
      <c r="E376" s="205">
        <v>103.2</v>
      </c>
      <c r="F376" s="205">
        <v>105.5</v>
      </c>
      <c r="G376" s="208">
        <v>36861</v>
      </c>
      <c r="H376" s="206">
        <f t="shared" si="26"/>
        <v>-3.8872691933916972E-3</v>
      </c>
      <c r="I376" s="206">
        <f t="shared" si="27"/>
        <v>-6.7632850241546166E-3</v>
      </c>
      <c r="J376" s="206">
        <f t="shared" si="28"/>
        <v>-4.8355899419729202E-3</v>
      </c>
      <c r="K376" s="206">
        <f t="shared" si="29"/>
        <v>-9.5969289827255271E-3</v>
      </c>
      <c r="L376" s="206">
        <f t="shared" si="30"/>
        <v>-8.4586466165414067E-3</v>
      </c>
    </row>
    <row r="377" spans="1:12">
      <c r="A377" s="208">
        <v>36892</v>
      </c>
      <c r="B377" s="205">
        <v>102.5</v>
      </c>
      <c r="C377" s="205">
        <v>102.1</v>
      </c>
      <c r="D377" s="205">
        <v>102.8</v>
      </c>
      <c r="E377" s="205">
        <v>102.6</v>
      </c>
      <c r="F377" s="205">
        <v>104.8</v>
      </c>
      <c r="G377" s="208">
        <v>36892</v>
      </c>
      <c r="H377" s="206">
        <f t="shared" si="26"/>
        <v>-2.9182879377431629E-3</v>
      </c>
      <c r="I377" s="206">
        <f t="shared" si="27"/>
        <v>-8.7378640776699587E-3</v>
      </c>
      <c r="J377" s="206">
        <f t="shared" si="28"/>
        <v>-3.875968992248117E-3</v>
      </c>
      <c r="K377" s="206">
        <f t="shared" si="29"/>
        <v>-9.6525096525096523E-3</v>
      </c>
      <c r="L377" s="206">
        <f t="shared" si="30"/>
        <v>-8.5146641438032696E-3</v>
      </c>
    </row>
    <row r="378" spans="1:12">
      <c r="A378" s="208">
        <v>36923</v>
      </c>
      <c r="B378" s="205">
        <v>102.1</v>
      </c>
      <c r="C378" s="205">
        <v>101.9</v>
      </c>
      <c r="D378" s="205">
        <v>102.5</v>
      </c>
      <c r="E378" s="205">
        <v>102.3</v>
      </c>
      <c r="F378" s="205">
        <v>104.5</v>
      </c>
      <c r="G378" s="208">
        <v>36923</v>
      </c>
      <c r="H378" s="206">
        <f t="shared" si="26"/>
        <v>-3.9024390243902994E-3</v>
      </c>
      <c r="I378" s="206">
        <f t="shared" si="27"/>
        <v>-8.7548638132294888E-3</v>
      </c>
      <c r="J378" s="206">
        <f t="shared" si="28"/>
        <v>-3.8872691933916972E-3</v>
      </c>
      <c r="K378" s="206">
        <f t="shared" si="29"/>
        <v>-9.6805421103581795E-3</v>
      </c>
      <c r="L378" s="206">
        <f t="shared" si="30"/>
        <v>-9.4786729857819912E-3</v>
      </c>
    </row>
    <row r="379" spans="1:12">
      <c r="A379" s="208">
        <v>36951</v>
      </c>
      <c r="B379" s="205">
        <v>101.9</v>
      </c>
      <c r="C379" s="205">
        <v>102</v>
      </c>
      <c r="D379" s="205">
        <v>102.3</v>
      </c>
      <c r="E379" s="205">
        <v>102.5</v>
      </c>
      <c r="F379" s="205">
        <v>104.7</v>
      </c>
      <c r="G379" s="208">
        <v>36951</v>
      </c>
      <c r="H379" s="206">
        <f t="shared" si="26"/>
        <v>-7.7896786757545976E-3</v>
      </c>
      <c r="I379" s="206">
        <f t="shared" si="27"/>
        <v>-9.7087378640776691E-3</v>
      </c>
      <c r="J379" s="206">
        <f t="shared" si="28"/>
        <v>-8.7209302325581949E-3</v>
      </c>
      <c r="K379" s="206">
        <f t="shared" si="29"/>
        <v>-9.6618357487922701E-3</v>
      </c>
      <c r="L379" s="206">
        <f t="shared" si="30"/>
        <v>-1.1331444759206825E-2</v>
      </c>
    </row>
    <row r="380" spans="1:12">
      <c r="A380" s="208">
        <v>36982</v>
      </c>
      <c r="B380" s="205">
        <v>102.1</v>
      </c>
      <c r="C380" s="205">
        <v>102.4</v>
      </c>
      <c r="D380" s="205">
        <v>102.4</v>
      </c>
      <c r="E380" s="205">
        <v>102.7</v>
      </c>
      <c r="F380" s="205">
        <v>105.1</v>
      </c>
      <c r="G380" s="208">
        <v>36982</v>
      </c>
      <c r="H380" s="206">
        <f t="shared" si="26"/>
        <v>-7.7745383867833945E-3</v>
      </c>
      <c r="I380" s="206">
        <f t="shared" si="27"/>
        <v>-7.7519379844960962E-3</v>
      </c>
      <c r="J380" s="206">
        <f t="shared" si="28"/>
        <v>-9.6711798839458404E-3</v>
      </c>
      <c r="K380" s="206">
        <f t="shared" si="29"/>
        <v>-9.643201542912247E-3</v>
      </c>
      <c r="L380" s="206">
        <f t="shared" si="30"/>
        <v>-9.4250706880301613E-3</v>
      </c>
    </row>
    <row r="381" spans="1:12">
      <c r="A381" s="208">
        <v>37012</v>
      </c>
      <c r="B381" s="205">
        <v>102.2</v>
      </c>
      <c r="C381" s="205">
        <v>102.4</v>
      </c>
      <c r="D381" s="205">
        <v>102.6</v>
      </c>
      <c r="E381" s="205">
        <v>102.8</v>
      </c>
      <c r="F381" s="205">
        <v>105.2</v>
      </c>
      <c r="G381" s="208">
        <v>37012</v>
      </c>
      <c r="H381" s="206">
        <f t="shared" si="26"/>
        <v>-7.7669902912621087E-3</v>
      </c>
      <c r="I381" s="206">
        <f t="shared" si="27"/>
        <v>-9.6711798839458404E-3</v>
      </c>
      <c r="J381" s="206">
        <f t="shared" si="28"/>
        <v>-8.6956521739130991E-3</v>
      </c>
      <c r="K381" s="206">
        <f t="shared" si="29"/>
        <v>-1.0587102983638194E-2</v>
      </c>
      <c r="L381" s="206">
        <f t="shared" si="30"/>
        <v>-1.127819548872183E-2</v>
      </c>
    </row>
    <row r="382" spans="1:12">
      <c r="A382" s="208">
        <v>37043</v>
      </c>
      <c r="B382" s="205">
        <v>101.9</v>
      </c>
      <c r="C382" s="205">
        <v>102.2</v>
      </c>
      <c r="D382" s="205">
        <v>102.2</v>
      </c>
      <c r="E382" s="205">
        <v>102.6</v>
      </c>
      <c r="F382" s="205">
        <v>105.1</v>
      </c>
      <c r="G382" s="208">
        <v>37043</v>
      </c>
      <c r="H382" s="206">
        <f t="shared" si="26"/>
        <v>-8.7548638132294888E-3</v>
      </c>
      <c r="I382" s="206">
        <f t="shared" si="27"/>
        <v>-9.6899224806201549E-3</v>
      </c>
      <c r="J382" s="206">
        <f t="shared" si="28"/>
        <v>-9.6899224806201549E-3</v>
      </c>
      <c r="K382" s="206">
        <f t="shared" si="29"/>
        <v>-1.0607521697203554E-2</v>
      </c>
      <c r="L382" s="206">
        <f t="shared" si="30"/>
        <v>-9.4250706880301613E-3</v>
      </c>
    </row>
    <row r="383" spans="1:12">
      <c r="A383" s="208">
        <v>37073</v>
      </c>
      <c r="B383" s="205">
        <v>101.6</v>
      </c>
      <c r="C383" s="205">
        <v>102</v>
      </c>
      <c r="D383" s="205">
        <v>101.7</v>
      </c>
      <c r="E383" s="205">
        <v>102.4</v>
      </c>
      <c r="F383" s="205">
        <v>104.9</v>
      </c>
      <c r="G383" s="208">
        <v>37073</v>
      </c>
      <c r="H383" s="206">
        <f t="shared" si="26"/>
        <v>-8.7804878048781034E-3</v>
      </c>
      <c r="I383" s="206">
        <f t="shared" si="27"/>
        <v>-9.7087378640776691E-3</v>
      </c>
      <c r="J383" s="206">
        <f t="shared" si="28"/>
        <v>-1.1661807580174955E-2</v>
      </c>
      <c r="K383" s="206">
        <f t="shared" si="29"/>
        <v>-1.0628019323671443E-2</v>
      </c>
      <c r="L383" s="206">
        <f t="shared" si="30"/>
        <v>-9.442870632672332E-3</v>
      </c>
    </row>
    <row r="384" spans="1:12">
      <c r="A384" s="208">
        <v>37104</v>
      </c>
      <c r="B384" s="205">
        <v>102</v>
      </c>
      <c r="C384" s="205">
        <v>102.1</v>
      </c>
      <c r="D384" s="205">
        <v>102.3</v>
      </c>
      <c r="E384" s="205">
        <v>102.5</v>
      </c>
      <c r="F384" s="205">
        <v>105</v>
      </c>
      <c r="G384" s="208">
        <v>37104</v>
      </c>
      <c r="H384" s="206">
        <f t="shared" si="26"/>
        <v>-7.7821011673151474E-3</v>
      </c>
      <c r="I384" s="206">
        <f t="shared" si="27"/>
        <v>-9.6993210475266739E-3</v>
      </c>
      <c r="J384" s="206">
        <f t="shared" si="28"/>
        <v>-8.7209302325581949E-3</v>
      </c>
      <c r="K384" s="206">
        <f t="shared" si="29"/>
        <v>-1.0617760617760564E-2</v>
      </c>
      <c r="L384" s="206">
        <f t="shared" si="30"/>
        <v>-9.433962264150943E-3</v>
      </c>
    </row>
    <row r="385" spans="1:12">
      <c r="A385" s="208">
        <v>37135</v>
      </c>
      <c r="B385" s="205">
        <v>101.8</v>
      </c>
      <c r="C385" s="205">
        <v>102.1</v>
      </c>
      <c r="D385" s="205">
        <v>102.1</v>
      </c>
      <c r="E385" s="205">
        <v>102.5</v>
      </c>
      <c r="F385" s="205">
        <v>105</v>
      </c>
      <c r="G385" s="208">
        <v>37135</v>
      </c>
      <c r="H385" s="206">
        <f t="shared" si="26"/>
        <v>-8.7633885102240076E-3</v>
      </c>
      <c r="I385" s="206">
        <f t="shared" si="27"/>
        <v>-8.7378640776699587E-3</v>
      </c>
      <c r="J385" s="206">
        <f t="shared" si="28"/>
        <v>-9.6993210475266739E-3</v>
      </c>
      <c r="K385" s="206">
        <f t="shared" si="29"/>
        <v>-9.6618357487922701E-3</v>
      </c>
      <c r="L385" s="206">
        <f t="shared" si="30"/>
        <v>-8.498583569405152E-3</v>
      </c>
    </row>
    <row r="386" spans="1:12">
      <c r="A386" s="208">
        <v>37165</v>
      </c>
      <c r="B386" s="205">
        <v>101.8</v>
      </c>
      <c r="C386" s="205">
        <v>102</v>
      </c>
      <c r="D386" s="205">
        <v>102.1</v>
      </c>
      <c r="E386" s="205">
        <v>102.4</v>
      </c>
      <c r="F386" s="205">
        <v>104.9</v>
      </c>
      <c r="G386" s="208">
        <v>37165</v>
      </c>
      <c r="H386" s="206">
        <f t="shared" si="26"/>
        <v>-8.7633885102240076E-3</v>
      </c>
      <c r="I386" s="206">
        <f t="shared" si="27"/>
        <v>-7.7821011673151474E-3</v>
      </c>
      <c r="J386" s="206">
        <f t="shared" si="28"/>
        <v>-8.7378640776699587E-3</v>
      </c>
      <c r="K386" s="206">
        <f t="shared" si="29"/>
        <v>-8.7124878993222795E-3</v>
      </c>
      <c r="L386" s="206">
        <f t="shared" si="30"/>
        <v>-6.6287878787877714E-3</v>
      </c>
    </row>
    <row r="387" spans="1:12">
      <c r="A387" s="208">
        <v>37196</v>
      </c>
      <c r="B387" s="205">
        <v>101.3</v>
      </c>
      <c r="C387" s="205">
        <v>101.9</v>
      </c>
      <c r="D387" s="205">
        <v>101.3</v>
      </c>
      <c r="E387" s="205">
        <v>102.2</v>
      </c>
      <c r="F387" s="205">
        <v>104.7</v>
      </c>
      <c r="G387" s="208">
        <v>37196</v>
      </c>
      <c r="H387" s="206">
        <f t="shared" si="26"/>
        <v>-1.0742187500000083E-2</v>
      </c>
      <c r="I387" s="206">
        <f t="shared" si="27"/>
        <v>-8.7548638132294888E-3</v>
      </c>
      <c r="J387" s="206">
        <f t="shared" si="28"/>
        <v>-1.363193768257065E-2</v>
      </c>
      <c r="K387" s="206">
        <f t="shared" si="29"/>
        <v>-9.6899224806201549E-3</v>
      </c>
      <c r="L387" s="206">
        <f t="shared" si="30"/>
        <v>-8.5227272727271923E-3</v>
      </c>
    </row>
    <row r="388" spans="1:12">
      <c r="A388" s="208">
        <v>37226</v>
      </c>
      <c r="B388" s="205">
        <v>101.2</v>
      </c>
      <c r="C388" s="205">
        <v>101.8</v>
      </c>
      <c r="D388" s="205">
        <v>101.2</v>
      </c>
      <c r="E388" s="205">
        <v>102.1</v>
      </c>
      <c r="F388" s="205">
        <v>104.7</v>
      </c>
      <c r="G388" s="208">
        <v>37226</v>
      </c>
      <c r="H388" s="206">
        <f t="shared" si="26"/>
        <v>-1.2682926829268266E-2</v>
      </c>
      <c r="I388" s="206">
        <f t="shared" si="27"/>
        <v>-9.727626459143969E-3</v>
      </c>
      <c r="J388" s="206">
        <f t="shared" si="28"/>
        <v>-1.6520894071914507E-2</v>
      </c>
      <c r="K388" s="206">
        <f t="shared" si="29"/>
        <v>-1.0658914728682254E-2</v>
      </c>
      <c r="L388" s="206">
        <f t="shared" si="30"/>
        <v>-7.5829383886255658E-3</v>
      </c>
    </row>
    <row r="389" spans="1:12">
      <c r="A389" s="208">
        <v>37257</v>
      </c>
      <c r="B389" s="205">
        <v>101</v>
      </c>
      <c r="C389" s="205">
        <v>101.3</v>
      </c>
      <c r="D389" s="205">
        <v>101</v>
      </c>
      <c r="E389" s="205">
        <v>101.4</v>
      </c>
      <c r="F389" s="205">
        <v>103.9</v>
      </c>
      <c r="G389" s="208">
        <v>37257</v>
      </c>
      <c r="H389" s="206">
        <f t="shared" si="26"/>
        <v>-1.4634146341463415E-2</v>
      </c>
      <c r="I389" s="206">
        <f t="shared" si="27"/>
        <v>-7.8354554358471811E-3</v>
      </c>
      <c r="J389" s="206">
        <f t="shared" si="28"/>
        <v>-1.7509727626459116E-2</v>
      </c>
      <c r="K389" s="206">
        <f t="shared" si="29"/>
        <v>-1.1695906432748428E-2</v>
      </c>
      <c r="L389" s="206">
        <f t="shared" si="30"/>
        <v>-8.5877862595419036E-3</v>
      </c>
    </row>
    <row r="390" spans="1:12">
      <c r="A390" s="208">
        <v>37288</v>
      </c>
      <c r="B390" s="205">
        <v>100.5</v>
      </c>
      <c r="C390" s="205">
        <v>101.1</v>
      </c>
      <c r="D390" s="205">
        <v>100.5</v>
      </c>
      <c r="E390" s="205">
        <v>101.1</v>
      </c>
      <c r="F390" s="205">
        <v>103.6</v>
      </c>
      <c r="G390" s="208">
        <v>37288</v>
      </c>
      <c r="H390" s="206">
        <f t="shared" si="26"/>
        <v>-1.5670910871694362E-2</v>
      </c>
      <c r="I390" s="206">
        <f t="shared" si="27"/>
        <v>-7.8508341511286679E-3</v>
      </c>
      <c r="J390" s="206">
        <f t="shared" si="28"/>
        <v>-1.9512195121951219E-2</v>
      </c>
      <c r="K390" s="206">
        <f t="shared" si="29"/>
        <v>-1.1730205278592403E-2</v>
      </c>
      <c r="L390" s="206">
        <f t="shared" si="30"/>
        <v>-8.6124401913876148E-3</v>
      </c>
    </row>
    <row r="391" spans="1:12">
      <c r="A391" s="208">
        <v>37316</v>
      </c>
      <c r="B391" s="205">
        <v>100.7</v>
      </c>
      <c r="C391" s="205">
        <v>101.3</v>
      </c>
      <c r="D391" s="205">
        <v>100.7</v>
      </c>
      <c r="E391" s="205">
        <v>101.4</v>
      </c>
      <c r="F391" s="205">
        <v>103.9</v>
      </c>
      <c r="G391" s="208">
        <v>37316</v>
      </c>
      <c r="H391" s="206">
        <f t="shared" si="26"/>
        <v>-1.1776251226692864E-2</v>
      </c>
      <c r="I391" s="206">
        <f t="shared" si="27"/>
        <v>-6.8627450980392433E-3</v>
      </c>
      <c r="J391" s="206">
        <f t="shared" si="28"/>
        <v>-1.5640273704789778E-2</v>
      </c>
      <c r="K391" s="206">
        <f t="shared" si="29"/>
        <v>-1.0731707317073116E-2</v>
      </c>
      <c r="L391" s="206">
        <f t="shared" si="30"/>
        <v>-7.6408787010505937E-3</v>
      </c>
    </row>
    <row r="392" spans="1:12">
      <c r="A392" s="208">
        <v>37347</v>
      </c>
      <c r="B392" s="205">
        <v>101</v>
      </c>
      <c r="C392" s="205">
        <v>101.4</v>
      </c>
      <c r="D392" s="205">
        <v>101</v>
      </c>
      <c r="E392" s="205">
        <v>101.5</v>
      </c>
      <c r="F392" s="205">
        <v>104.2</v>
      </c>
      <c r="G392" s="208">
        <v>37347</v>
      </c>
      <c r="H392" s="206">
        <f t="shared" si="26"/>
        <v>-1.0773751224289857E-2</v>
      </c>
      <c r="I392" s="206">
        <f t="shared" si="27"/>
        <v>-9.765625E-3</v>
      </c>
      <c r="J392" s="206">
        <f t="shared" si="28"/>
        <v>-1.3671875000000056E-2</v>
      </c>
      <c r="K392" s="206">
        <f t="shared" si="29"/>
        <v>-1.1684518013631965E-2</v>
      </c>
      <c r="L392" s="206">
        <f t="shared" si="30"/>
        <v>-8.5632730732634783E-3</v>
      </c>
    </row>
    <row r="393" spans="1:12">
      <c r="A393" s="208">
        <v>37377</v>
      </c>
      <c r="B393" s="205">
        <v>101.3</v>
      </c>
      <c r="C393" s="205">
        <v>101.5</v>
      </c>
      <c r="D393" s="205">
        <v>101.4</v>
      </c>
      <c r="E393" s="205">
        <v>101.6</v>
      </c>
      <c r="F393" s="205">
        <v>104.2</v>
      </c>
      <c r="G393" s="208">
        <v>37377</v>
      </c>
      <c r="H393" s="206">
        <f t="shared" si="26"/>
        <v>-8.8062622309198202E-3</v>
      </c>
      <c r="I393" s="206">
        <f t="shared" si="27"/>
        <v>-8.7890625000000555E-3</v>
      </c>
      <c r="J393" s="206">
        <f t="shared" si="28"/>
        <v>-1.1695906432748428E-2</v>
      </c>
      <c r="K393" s="206">
        <f t="shared" si="29"/>
        <v>-1.1673151750972791E-2</v>
      </c>
      <c r="L393" s="206">
        <f t="shared" si="30"/>
        <v>-9.5057034220532317E-3</v>
      </c>
    </row>
    <row r="394" spans="1:12">
      <c r="A394" s="208">
        <v>37408</v>
      </c>
      <c r="B394" s="205">
        <v>101.2</v>
      </c>
      <c r="C394" s="205">
        <v>101.4</v>
      </c>
      <c r="D394" s="205">
        <v>101.3</v>
      </c>
      <c r="E394" s="205">
        <v>101.6</v>
      </c>
      <c r="F394" s="205">
        <v>104.2</v>
      </c>
      <c r="G394" s="208">
        <v>37408</v>
      </c>
      <c r="H394" s="206">
        <f t="shared" si="26"/>
        <v>-6.8694798822375152E-3</v>
      </c>
      <c r="I394" s="206">
        <f t="shared" si="27"/>
        <v>-7.8277886497064297E-3</v>
      </c>
      <c r="J394" s="206">
        <f t="shared" si="28"/>
        <v>-8.8062622309198202E-3</v>
      </c>
      <c r="K394" s="206">
        <f t="shared" si="29"/>
        <v>-9.7465886939571162E-3</v>
      </c>
      <c r="L394" s="206">
        <f t="shared" si="30"/>
        <v>-8.5632730732634783E-3</v>
      </c>
    </row>
    <row r="395" spans="1:12">
      <c r="A395" s="208">
        <v>37438</v>
      </c>
      <c r="B395" s="205">
        <v>100.8</v>
      </c>
      <c r="C395" s="205">
        <v>101.2</v>
      </c>
      <c r="D395" s="205">
        <v>100.9</v>
      </c>
      <c r="E395" s="205">
        <v>101.3</v>
      </c>
      <c r="F395" s="205">
        <v>103.9</v>
      </c>
      <c r="G395" s="208">
        <v>37438</v>
      </c>
      <c r="H395" s="206">
        <f t="shared" si="26"/>
        <v>-7.8740157480314682E-3</v>
      </c>
      <c r="I395" s="206">
        <f t="shared" si="27"/>
        <v>-7.8431372549019329E-3</v>
      </c>
      <c r="J395" s="206">
        <f t="shared" si="28"/>
        <v>-7.8662733529989877E-3</v>
      </c>
      <c r="K395" s="206">
        <f t="shared" si="29"/>
        <v>-1.0742187500000083E-2</v>
      </c>
      <c r="L395" s="206">
        <f t="shared" si="30"/>
        <v>-9.5328884652049559E-3</v>
      </c>
    </row>
    <row r="396" spans="1:12">
      <c r="A396" s="208">
        <v>37469</v>
      </c>
      <c r="B396" s="205">
        <v>101.1</v>
      </c>
      <c r="C396" s="205">
        <v>101.2</v>
      </c>
      <c r="D396" s="205">
        <v>101.2</v>
      </c>
      <c r="E396" s="205">
        <v>101.4</v>
      </c>
      <c r="F396" s="205">
        <v>104.1</v>
      </c>
      <c r="G396" s="208">
        <v>37469</v>
      </c>
      <c r="H396" s="206">
        <f t="shared" si="26"/>
        <v>-8.8235294117647613E-3</v>
      </c>
      <c r="I396" s="206">
        <f t="shared" si="27"/>
        <v>-8.8148873653280269E-3</v>
      </c>
      <c r="J396" s="206">
        <f t="shared" si="28"/>
        <v>-1.0752688172042956E-2</v>
      </c>
      <c r="K396" s="206">
        <f t="shared" si="29"/>
        <v>-1.0731707317073116E-2</v>
      </c>
      <c r="L396" s="206">
        <f t="shared" si="30"/>
        <v>-8.5714285714286256E-3</v>
      </c>
    </row>
    <row r="397" spans="1:12">
      <c r="A397" s="208">
        <v>37500</v>
      </c>
      <c r="B397" s="205">
        <v>101.1</v>
      </c>
      <c r="C397" s="205">
        <v>101.2</v>
      </c>
      <c r="D397" s="205">
        <v>101.1</v>
      </c>
      <c r="E397" s="205">
        <v>101.3</v>
      </c>
      <c r="F397" s="205">
        <v>104.1</v>
      </c>
      <c r="G397" s="208">
        <v>37500</v>
      </c>
      <c r="H397" s="206">
        <f t="shared" si="26"/>
        <v>-6.8762278978389277E-3</v>
      </c>
      <c r="I397" s="206">
        <f t="shared" si="27"/>
        <v>-8.8148873653280269E-3</v>
      </c>
      <c r="J397" s="206">
        <f t="shared" si="28"/>
        <v>-9.7943192948090115E-3</v>
      </c>
      <c r="K397" s="206">
        <f t="shared" si="29"/>
        <v>-1.1707317073170759E-2</v>
      </c>
      <c r="L397" s="206">
        <f t="shared" si="30"/>
        <v>-8.5714285714286256E-3</v>
      </c>
    </row>
    <row r="398" spans="1:12">
      <c r="A398" s="208">
        <v>37530</v>
      </c>
      <c r="B398" s="205">
        <v>100.9</v>
      </c>
      <c r="C398" s="205">
        <v>101.1</v>
      </c>
      <c r="D398" s="205">
        <v>101</v>
      </c>
      <c r="E398" s="205">
        <v>101.3</v>
      </c>
      <c r="F398" s="205">
        <v>104</v>
      </c>
      <c r="G398" s="208">
        <v>37530</v>
      </c>
      <c r="H398" s="206">
        <f t="shared" si="26"/>
        <v>-8.8408644400785018E-3</v>
      </c>
      <c r="I398" s="206">
        <f t="shared" si="27"/>
        <v>-8.8235294117647613E-3</v>
      </c>
      <c r="J398" s="206">
        <f t="shared" si="28"/>
        <v>-1.0773751224289857E-2</v>
      </c>
      <c r="K398" s="206">
        <f t="shared" si="29"/>
        <v>-1.0742187500000083E-2</v>
      </c>
      <c r="L398" s="206">
        <f t="shared" si="30"/>
        <v>-8.5795996186845153E-3</v>
      </c>
    </row>
    <row r="399" spans="1:12">
      <c r="A399" s="208">
        <v>37561</v>
      </c>
      <c r="B399" s="205">
        <v>100.9</v>
      </c>
      <c r="C399" s="205">
        <v>101.1</v>
      </c>
      <c r="D399" s="205">
        <v>101</v>
      </c>
      <c r="E399" s="205">
        <v>101.2</v>
      </c>
      <c r="F399" s="205">
        <v>103.9</v>
      </c>
      <c r="G399" s="208">
        <v>37561</v>
      </c>
      <c r="H399" s="206">
        <f t="shared" si="26"/>
        <v>-3.9486673247778031E-3</v>
      </c>
      <c r="I399" s="206">
        <f t="shared" si="27"/>
        <v>-7.8508341511286679E-3</v>
      </c>
      <c r="J399" s="206">
        <f t="shared" si="28"/>
        <v>-2.9615004935833874E-3</v>
      </c>
      <c r="K399" s="206">
        <f t="shared" si="29"/>
        <v>-9.7847358121330719E-3</v>
      </c>
      <c r="L399" s="206">
        <f t="shared" si="30"/>
        <v>-7.6408787010505937E-3</v>
      </c>
    </row>
    <row r="400" spans="1:12">
      <c r="A400" s="208">
        <v>37591</v>
      </c>
      <c r="B400" s="205">
        <v>100.9</v>
      </c>
      <c r="C400" s="205">
        <v>101.1</v>
      </c>
      <c r="D400" s="205">
        <v>100.9</v>
      </c>
      <c r="E400" s="205">
        <v>101.2</v>
      </c>
      <c r="F400" s="205">
        <v>104</v>
      </c>
      <c r="G400" s="208">
        <v>37591</v>
      </c>
      <c r="H400" s="206">
        <f t="shared" si="26"/>
        <v>-2.9644268774703278E-3</v>
      </c>
      <c r="I400" s="206">
        <f t="shared" si="27"/>
        <v>-6.8762278978389277E-3</v>
      </c>
      <c r="J400" s="206">
        <f t="shared" si="28"/>
        <v>-2.9644268774703278E-3</v>
      </c>
      <c r="K400" s="206">
        <f t="shared" si="29"/>
        <v>-8.8148873653280269E-3</v>
      </c>
      <c r="L400" s="206">
        <f t="shared" si="30"/>
        <v>-6.6857688634193203E-3</v>
      </c>
    </row>
    <row r="401" spans="1:12">
      <c r="A401" s="208">
        <v>37622</v>
      </c>
      <c r="B401" s="205">
        <v>100.6</v>
      </c>
      <c r="C401" s="205">
        <v>100.5</v>
      </c>
      <c r="D401" s="205">
        <v>100.5</v>
      </c>
      <c r="E401" s="205">
        <v>100.5</v>
      </c>
      <c r="F401" s="205">
        <v>103.2</v>
      </c>
      <c r="G401" s="208">
        <v>37622</v>
      </c>
      <c r="H401" s="206">
        <f t="shared" si="26"/>
        <v>-3.9603960396040168E-3</v>
      </c>
      <c r="I401" s="206">
        <f t="shared" si="27"/>
        <v>-7.8973346495557466E-3</v>
      </c>
      <c r="J401" s="206">
        <f t="shared" si="28"/>
        <v>-4.9504950495049506E-3</v>
      </c>
      <c r="K401" s="206">
        <f t="shared" si="29"/>
        <v>-8.8757396449704699E-3</v>
      </c>
      <c r="L401" s="206">
        <f t="shared" si="30"/>
        <v>-6.7372473532242814E-3</v>
      </c>
    </row>
    <row r="402" spans="1:12">
      <c r="A402" s="208">
        <v>37653</v>
      </c>
      <c r="B402" s="205">
        <v>100.3</v>
      </c>
      <c r="C402" s="205">
        <v>100.4</v>
      </c>
      <c r="D402" s="205">
        <v>100.2</v>
      </c>
      <c r="E402" s="205">
        <v>100.4</v>
      </c>
      <c r="F402" s="205">
        <v>103</v>
      </c>
      <c r="G402" s="208">
        <v>37653</v>
      </c>
      <c r="H402" s="206">
        <f t="shared" ref="H402:H465" si="31">(B402-B390)/B390</f>
        <v>-1.9900497512438092E-3</v>
      </c>
      <c r="I402" s="206">
        <f t="shared" ref="I402:I465" si="32">(C402-C390)/C390</f>
        <v>-6.9238377843717971E-3</v>
      </c>
      <c r="J402" s="206">
        <f t="shared" ref="J402:J465" si="33">(D402-D390)/D390</f>
        <v>-2.9850746268656435E-3</v>
      </c>
      <c r="K402" s="206">
        <f t="shared" ref="K402:K465" si="34">(E402-E390)/E390</f>
        <v>-6.9238377843717971E-3</v>
      </c>
      <c r="L402" s="206">
        <f t="shared" ref="L402:L465" si="35">(F402-F390)/F390</f>
        <v>-5.7915057915057366E-3</v>
      </c>
    </row>
    <row r="403" spans="1:12">
      <c r="A403" s="208">
        <v>37681</v>
      </c>
      <c r="B403" s="205">
        <v>100.6</v>
      </c>
      <c r="C403" s="205">
        <v>100.7</v>
      </c>
      <c r="D403" s="205">
        <v>100.5</v>
      </c>
      <c r="E403" s="205">
        <v>100.7</v>
      </c>
      <c r="F403" s="205">
        <v>103.4</v>
      </c>
      <c r="G403" s="208">
        <v>37681</v>
      </c>
      <c r="H403" s="206">
        <f t="shared" si="31"/>
        <v>-9.9304865938439437E-4</v>
      </c>
      <c r="I403" s="206">
        <f t="shared" si="32"/>
        <v>-5.9230009871667749E-3</v>
      </c>
      <c r="J403" s="206">
        <f t="shared" si="33"/>
        <v>-1.9860973187686478E-3</v>
      </c>
      <c r="K403" s="206">
        <f t="shared" si="34"/>
        <v>-6.9033530571992385E-3</v>
      </c>
      <c r="L403" s="206">
        <f t="shared" si="35"/>
        <v>-4.8123195380173241E-3</v>
      </c>
    </row>
    <row r="404" spans="1:12">
      <c r="A404" s="208">
        <v>37712</v>
      </c>
      <c r="B404" s="205">
        <v>100.9</v>
      </c>
      <c r="C404" s="205">
        <v>101</v>
      </c>
      <c r="D404" s="205">
        <v>101</v>
      </c>
      <c r="E404" s="205">
        <v>101.1</v>
      </c>
      <c r="F404" s="205">
        <v>103.8</v>
      </c>
      <c r="G404" s="208">
        <v>37712</v>
      </c>
      <c r="H404" s="206">
        <f t="shared" si="31"/>
        <v>-9.9009900990093373E-4</v>
      </c>
      <c r="I404" s="206">
        <f t="shared" si="32"/>
        <v>-3.944773175542462E-3</v>
      </c>
      <c r="J404" s="206">
        <f t="shared" si="33"/>
        <v>0</v>
      </c>
      <c r="K404" s="206">
        <f t="shared" si="34"/>
        <v>-3.9408866995074452E-3</v>
      </c>
      <c r="L404" s="206">
        <f t="shared" si="35"/>
        <v>-3.8387715930902656E-3</v>
      </c>
    </row>
    <row r="405" spans="1:12">
      <c r="A405" s="208">
        <v>37742</v>
      </c>
      <c r="B405" s="205">
        <v>101.1</v>
      </c>
      <c r="C405" s="205">
        <v>101.1</v>
      </c>
      <c r="D405" s="205">
        <v>101.1</v>
      </c>
      <c r="E405" s="205">
        <v>101.2</v>
      </c>
      <c r="F405" s="205">
        <v>103.9</v>
      </c>
      <c r="G405" s="208">
        <v>37742</v>
      </c>
      <c r="H405" s="206">
        <f t="shared" si="31"/>
        <v>-1.9743336623889718E-3</v>
      </c>
      <c r="I405" s="206">
        <f t="shared" si="32"/>
        <v>-3.9408866995074452E-3</v>
      </c>
      <c r="J405" s="206">
        <f t="shared" si="33"/>
        <v>-2.9585798816569166E-3</v>
      </c>
      <c r="K405" s="206">
        <f t="shared" si="34"/>
        <v>-3.9370078740156647E-3</v>
      </c>
      <c r="L405" s="206">
        <f t="shared" si="35"/>
        <v>-2.8790786948176311E-3</v>
      </c>
    </row>
    <row r="406" spans="1:12">
      <c r="A406" s="208">
        <v>37773</v>
      </c>
      <c r="B406" s="205">
        <v>100.8</v>
      </c>
      <c r="C406" s="205">
        <v>101</v>
      </c>
      <c r="D406" s="205">
        <v>100.8</v>
      </c>
      <c r="E406" s="205">
        <v>101</v>
      </c>
      <c r="F406" s="205">
        <v>103.9</v>
      </c>
      <c r="G406" s="208">
        <v>37773</v>
      </c>
      <c r="H406" s="206">
        <f t="shared" si="31"/>
        <v>-3.9525691699605304E-3</v>
      </c>
      <c r="I406" s="206">
        <f t="shared" si="32"/>
        <v>-3.944773175542462E-3</v>
      </c>
      <c r="J406" s="206">
        <f t="shared" si="33"/>
        <v>-4.9358341559723592E-3</v>
      </c>
      <c r="K406" s="206">
        <f t="shared" si="34"/>
        <v>-5.9055118110235665E-3</v>
      </c>
      <c r="L406" s="206">
        <f t="shared" si="35"/>
        <v>-2.8790786948176311E-3</v>
      </c>
    </row>
    <row r="407" spans="1:12">
      <c r="A407" s="208">
        <v>37803</v>
      </c>
      <c r="B407" s="205">
        <v>100.6</v>
      </c>
      <c r="C407" s="205">
        <v>101</v>
      </c>
      <c r="D407" s="205">
        <v>100.6</v>
      </c>
      <c r="E407" s="205">
        <v>101</v>
      </c>
      <c r="F407" s="205">
        <v>103.9</v>
      </c>
      <c r="G407" s="208">
        <v>37803</v>
      </c>
      <c r="H407" s="206">
        <f t="shared" si="31"/>
        <v>-1.9841269841270122E-3</v>
      </c>
      <c r="I407" s="206">
        <f t="shared" si="32"/>
        <v>-1.9762845849802652E-3</v>
      </c>
      <c r="J407" s="206">
        <f t="shared" si="33"/>
        <v>-2.9732408325075458E-3</v>
      </c>
      <c r="K407" s="206">
        <f t="shared" si="34"/>
        <v>-2.9615004935833874E-3</v>
      </c>
      <c r="L407" s="206">
        <f t="shared" si="35"/>
        <v>0</v>
      </c>
    </row>
    <row r="408" spans="1:12">
      <c r="A408" s="208">
        <v>37834</v>
      </c>
      <c r="B408" s="205">
        <v>100.8</v>
      </c>
      <c r="C408" s="205">
        <v>101.1</v>
      </c>
      <c r="D408" s="205">
        <v>100.8</v>
      </c>
      <c r="E408" s="205">
        <v>101.1</v>
      </c>
      <c r="F408" s="205">
        <v>104</v>
      </c>
      <c r="G408" s="208">
        <v>37834</v>
      </c>
      <c r="H408" s="206">
        <f t="shared" si="31"/>
        <v>-2.9673590504450758E-3</v>
      </c>
      <c r="I408" s="206">
        <f t="shared" si="32"/>
        <v>-9.8814229249020286E-4</v>
      </c>
      <c r="J408" s="206">
        <f t="shared" si="33"/>
        <v>-3.9525691699605304E-3</v>
      </c>
      <c r="K408" s="206">
        <f t="shared" si="34"/>
        <v>-2.9585798816569166E-3</v>
      </c>
      <c r="L408" s="206">
        <f t="shared" si="35"/>
        <v>-9.6061479346776484E-4</v>
      </c>
    </row>
    <row r="409" spans="1:12">
      <c r="A409" s="208">
        <v>37865</v>
      </c>
      <c r="B409" s="205">
        <v>100.9</v>
      </c>
      <c r="C409" s="205">
        <v>101.1</v>
      </c>
      <c r="D409" s="205">
        <v>100.9</v>
      </c>
      <c r="E409" s="205">
        <v>101.2</v>
      </c>
      <c r="F409" s="205">
        <v>104</v>
      </c>
      <c r="G409" s="208">
        <v>37865</v>
      </c>
      <c r="H409" s="206">
        <f t="shared" si="31"/>
        <v>-1.9782393669632902E-3</v>
      </c>
      <c r="I409" s="206">
        <f t="shared" si="32"/>
        <v>-9.8814229249020286E-4</v>
      </c>
      <c r="J409" s="206">
        <f t="shared" si="33"/>
        <v>-1.9782393669632902E-3</v>
      </c>
      <c r="K409" s="206">
        <f t="shared" si="34"/>
        <v>-9.8716683119441585E-4</v>
      </c>
      <c r="L409" s="206">
        <f t="shared" si="35"/>
        <v>-9.6061479346776484E-4</v>
      </c>
    </row>
    <row r="410" spans="1:12">
      <c r="A410" s="208">
        <v>37895</v>
      </c>
      <c r="B410" s="205">
        <v>100.9</v>
      </c>
      <c r="C410" s="205">
        <v>101.2</v>
      </c>
      <c r="D410" s="205">
        <v>100.9</v>
      </c>
      <c r="E410" s="205">
        <v>101.3</v>
      </c>
      <c r="F410" s="205">
        <v>103.9</v>
      </c>
      <c r="G410" s="208">
        <v>37895</v>
      </c>
      <c r="H410" s="206">
        <f t="shared" si="31"/>
        <v>0</v>
      </c>
      <c r="I410" s="206">
        <f t="shared" si="32"/>
        <v>9.891196834817856E-4</v>
      </c>
      <c r="J410" s="206">
        <f t="shared" si="33"/>
        <v>-9.9009900990093373E-4</v>
      </c>
      <c r="K410" s="206">
        <f t="shared" si="34"/>
        <v>0</v>
      </c>
      <c r="L410" s="206">
        <f t="shared" si="35"/>
        <v>-9.6153846153840684E-4</v>
      </c>
    </row>
    <row r="411" spans="1:12">
      <c r="A411" s="208">
        <v>37926</v>
      </c>
      <c r="B411" s="205">
        <v>100.4</v>
      </c>
      <c r="C411" s="205">
        <v>101</v>
      </c>
      <c r="D411" s="205">
        <v>100.4</v>
      </c>
      <c r="E411" s="205">
        <v>101.1</v>
      </c>
      <c r="F411" s="205">
        <v>103.7</v>
      </c>
      <c r="G411" s="208">
        <v>37926</v>
      </c>
      <c r="H411" s="206">
        <f t="shared" si="31"/>
        <v>-4.9554013875123884E-3</v>
      </c>
      <c r="I411" s="206">
        <f t="shared" si="32"/>
        <v>-9.8911968348164509E-4</v>
      </c>
      <c r="J411" s="206">
        <f t="shared" si="33"/>
        <v>-5.9405940594058843E-3</v>
      </c>
      <c r="K411" s="206">
        <f t="shared" si="34"/>
        <v>-9.8814229249020286E-4</v>
      </c>
      <c r="L411" s="206">
        <f t="shared" si="35"/>
        <v>-1.9249278152069569E-3</v>
      </c>
    </row>
    <row r="412" spans="1:12">
      <c r="A412" s="208">
        <v>37956</v>
      </c>
      <c r="B412" s="205">
        <v>100.5</v>
      </c>
      <c r="C412" s="205">
        <v>101.1</v>
      </c>
      <c r="D412" s="205">
        <v>100.5</v>
      </c>
      <c r="E412" s="205">
        <v>101.1</v>
      </c>
      <c r="F412" s="205">
        <v>103.7</v>
      </c>
      <c r="G412" s="208">
        <v>37956</v>
      </c>
      <c r="H412" s="206">
        <f t="shared" si="31"/>
        <v>-3.9643211100099671E-3</v>
      </c>
      <c r="I412" s="206">
        <f t="shared" si="32"/>
        <v>0</v>
      </c>
      <c r="J412" s="206">
        <f t="shared" si="33"/>
        <v>-3.9643211100099671E-3</v>
      </c>
      <c r="K412" s="206">
        <f t="shared" si="34"/>
        <v>-9.8814229249020286E-4</v>
      </c>
      <c r="L412" s="206">
        <f t="shared" si="35"/>
        <v>-2.8846153846153575E-3</v>
      </c>
    </row>
    <row r="413" spans="1:12">
      <c r="A413" s="208">
        <v>37987</v>
      </c>
      <c r="B413" s="205">
        <v>100.3</v>
      </c>
      <c r="C413" s="205">
        <v>100.4</v>
      </c>
      <c r="D413" s="205">
        <v>100.2</v>
      </c>
      <c r="E413" s="205">
        <v>100.4</v>
      </c>
      <c r="F413" s="205">
        <v>102.8</v>
      </c>
      <c r="G413" s="208">
        <v>37987</v>
      </c>
      <c r="H413" s="206">
        <f t="shared" si="31"/>
        <v>-2.9821073558647829E-3</v>
      </c>
      <c r="I413" s="206">
        <f t="shared" si="32"/>
        <v>-9.9502487562183389E-4</v>
      </c>
      <c r="J413" s="206">
        <f t="shared" si="33"/>
        <v>-2.9850746268656435E-3</v>
      </c>
      <c r="K413" s="206">
        <f t="shared" si="34"/>
        <v>-9.9502487562183389E-4</v>
      </c>
      <c r="L413" s="206">
        <f t="shared" si="35"/>
        <v>-3.875968992248117E-3</v>
      </c>
    </row>
    <row r="414" spans="1:12">
      <c r="A414" s="208">
        <v>38018</v>
      </c>
      <c r="B414" s="205">
        <v>100.3</v>
      </c>
      <c r="C414" s="205">
        <v>100.4</v>
      </c>
      <c r="D414" s="205">
        <v>100.2</v>
      </c>
      <c r="E414" s="205">
        <v>100.3</v>
      </c>
      <c r="F414" s="205">
        <v>102.6</v>
      </c>
      <c r="G414" s="208">
        <v>38018</v>
      </c>
      <c r="H414" s="206">
        <f t="shared" si="31"/>
        <v>0</v>
      </c>
      <c r="I414" s="206">
        <f t="shared" si="32"/>
        <v>0</v>
      </c>
      <c r="J414" s="206">
        <f t="shared" si="33"/>
        <v>0</v>
      </c>
      <c r="K414" s="206">
        <f t="shared" si="34"/>
        <v>-9.9601593625506485E-4</v>
      </c>
      <c r="L414" s="206">
        <f t="shared" si="35"/>
        <v>-3.8834951456311233E-3</v>
      </c>
    </row>
    <row r="415" spans="1:12">
      <c r="A415" s="208">
        <v>38047</v>
      </c>
      <c r="B415" s="205">
        <v>100.5</v>
      </c>
      <c r="C415" s="205">
        <v>100.6</v>
      </c>
      <c r="D415" s="205">
        <v>100.4</v>
      </c>
      <c r="E415" s="205">
        <v>100.6</v>
      </c>
      <c r="F415" s="205">
        <v>103</v>
      </c>
      <c r="G415" s="208">
        <v>38047</v>
      </c>
      <c r="H415" s="206">
        <f t="shared" si="31"/>
        <v>-9.940357852882139E-4</v>
      </c>
      <c r="I415" s="206">
        <f t="shared" si="32"/>
        <v>-9.9304865938439437E-4</v>
      </c>
      <c r="J415" s="206">
        <f t="shared" si="33"/>
        <v>-9.9502487562183389E-4</v>
      </c>
      <c r="K415" s="206">
        <f t="shared" si="34"/>
        <v>-9.9304865938439437E-4</v>
      </c>
      <c r="L415" s="206">
        <f t="shared" si="35"/>
        <v>-3.8684719535783912E-3</v>
      </c>
    </row>
    <row r="416" spans="1:12">
      <c r="A416" s="208">
        <v>38078</v>
      </c>
      <c r="B416" s="205">
        <v>100.5</v>
      </c>
      <c r="C416" s="205">
        <v>100.8</v>
      </c>
      <c r="D416" s="205">
        <v>100.4</v>
      </c>
      <c r="E416" s="205">
        <v>100.8</v>
      </c>
      <c r="F416" s="205">
        <v>103.2</v>
      </c>
      <c r="G416" s="208">
        <v>38078</v>
      </c>
      <c r="H416" s="206">
        <f t="shared" si="31"/>
        <v>-3.9643211100099671E-3</v>
      </c>
      <c r="I416" s="206">
        <f t="shared" si="32"/>
        <v>-1.9801980198020084E-3</v>
      </c>
      <c r="J416" s="206">
        <f t="shared" si="33"/>
        <v>-5.9405940594058843E-3</v>
      </c>
      <c r="K416" s="206">
        <f t="shared" si="34"/>
        <v>-2.9673590504450758E-3</v>
      </c>
      <c r="L416" s="206">
        <f t="shared" si="35"/>
        <v>-5.7803468208091936E-3</v>
      </c>
    </row>
    <row r="417" spans="1:12">
      <c r="A417" s="208">
        <v>38108</v>
      </c>
      <c r="B417" s="205">
        <v>100.6</v>
      </c>
      <c r="C417" s="205">
        <v>100.8</v>
      </c>
      <c r="D417" s="205">
        <v>100.6</v>
      </c>
      <c r="E417" s="205">
        <v>100.9</v>
      </c>
      <c r="F417" s="205">
        <v>103.3</v>
      </c>
      <c r="G417" s="208">
        <v>38108</v>
      </c>
      <c r="H417" s="206">
        <f t="shared" si="31"/>
        <v>-4.9455984174085069E-3</v>
      </c>
      <c r="I417" s="206">
        <f t="shared" si="32"/>
        <v>-2.9673590504450758E-3</v>
      </c>
      <c r="J417" s="206">
        <f t="shared" si="33"/>
        <v>-4.9455984174085069E-3</v>
      </c>
      <c r="K417" s="206">
        <f t="shared" si="34"/>
        <v>-2.9644268774703278E-3</v>
      </c>
      <c r="L417" s="206">
        <f t="shared" si="35"/>
        <v>-5.7747834456208713E-3</v>
      </c>
    </row>
    <row r="418" spans="1:12">
      <c r="A418" s="208">
        <v>38139</v>
      </c>
      <c r="B418" s="205">
        <v>100.8</v>
      </c>
      <c r="C418" s="205">
        <v>100.9</v>
      </c>
      <c r="D418" s="205">
        <v>100.8</v>
      </c>
      <c r="E418" s="205">
        <v>100.9</v>
      </c>
      <c r="F418" s="205">
        <v>103.2</v>
      </c>
      <c r="G418" s="208">
        <v>38139</v>
      </c>
      <c r="H418" s="206">
        <f t="shared" si="31"/>
        <v>0</v>
      </c>
      <c r="I418" s="206">
        <f t="shared" si="32"/>
        <v>-9.9009900990093373E-4</v>
      </c>
      <c r="J418" s="206">
        <f t="shared" si="33"/>
        <v>0</v>
      </c>
      <c r="K418" s="206">
        <f t="shared" si="34"/>
        <v>-9.9009900990093373E-4</v>
      </c>
      <c r="L418" s="206">
        <f t="shared" si="35"/>
        <v>-6.7372473532242814E-3</v>
      </c>
    </row>
    <row r="419" spans="1:12">
      <c r="A419" s="208">
        <v>38169</v>
      </c>
      <c r="B419" s="205">
        <v>100.5</v>
      </c>
      <c r="C419" s="205">
        <v>100.8</v>
      </c>
      <c r="D419" s="205">
        <v>100.4</v>
      </c>
      <c r="E419" s="205">
        <v>100.8</v>
      </c>
      <c r="F419" s="205">
        <v>103.1</v>
      </c>
      <c r="G419" s="208">
        <v>38169</v>
      </c>
      <c r="H419" s="206">
        <f t="shared" si="31"/>
        <v>-9.940357852882139E-4</v>
      </c>
      <c r="I419" s="206">
        <f t="shared" si="32"/>
        <v>-1.9801980198020084E-3</v>
      </c>
      <c r="J419" s="206">
        <f t="shared" si="33"/>
        <v>-1.9880715705764278E-3</v>
      </c>
      <c r="K419" s="206">
        <f t="shared" si="34"/>
        <v>-1.9801980198020084E-3</v>
      </c>
      <c r="L419" s="206">
        <f t="shared" si="35"/>
        <v>-7.6997112608278278E-3</v>
      </c>
    </row>
    <row r="420" spans="1:12">
      <c r="A420" s="208">
        <v>38200</v>
      </c>
      <c r="B420" s="205">
        <v>100.6</v>
      </c>
      <c r="C420" s="205">
        <v>100.9</v>
      </c>
      <c r="D420" s="205">
        <v>100.6</v>
      </c>
      <c r="E420" s="205">
        <v>101</v>
      </c>
      <c r="F420" s="205">
        <v>103.3</v>
      </c>
      <c r="G420" s="208">
        <v>38200</v>
      </c>
      <c r="H420" s="206">
        <f t="shared" si="31"/>
        <v>-1.9841269841270122E-3</v>
      </c>
      <c r="I420" s="206">
        <f t="shared" si="32"/>
        <v>-1.9782393669632902E-3</v>
      </c>
      <c r="J420" s="206">
        <f t="shared" si="33"/>
        <v>-1.9841269841270122E-3</v>
      </c>
      <c r="K420" s="206">
        <f t="shared" si="34"/>
        <v>-9.8911968348164509E-4</v>
      </c>
      <c r="L420" s="206">
        <f t="shared" si="35"/>
        <v>-6.730769230769258E-3</v>
      </c>
    </row>
    <row r="421" spans="1:12">
      <c r="A421" s="208">
        <v>38231</v>
      </c>
      <c r="B421" s="205">
        <v>100.9</v>
      </c>
      <c r="C421" s="205">
        <v>101.1</v>
      </c>
      <c r="D421" s="205">
        <v>101</v>
      </c>
      <c r="E421" s="205">
        <v>101.2</v>
      </c>
      <c r="F421" s="205">
        <v>103.3</v>
      </c>
      <c r="G421" s="208">
        <v>38231</v>
      </c>
      <c r="H421" s="206">
        <f t="shared" si="31"/>
        <v>0</v>
      </c>
      <c r="I421" s="206">
        <f t="shared" si="32"/>
        <v>0</v>
      </c>
      <c r="J421" s="206">
        <f t="shared" si="33"/>
        <v>9.910802775024213E-4</v>
      </c>
      <c r="K421" s="206">
        <f t="shared" si="34"/>
        <v>0</v>
      </c>
      <c r="L421" s="206">
        <f t="shared" si="35"/>
        <v>-6.730769230769258E-3</v>
      </c>
    </row>
    <row r="422" spans="1:12">
      <c r="A422" s="208">
        <v>38261</v>
      </c>
      <c r="B422" s="205">
        <v>101.4</v>
      </c>
      <c r="C422" s="205">
        <v>101.1</v>
      </c>
      <c r="D422" s="205">
        <v>101.5</v>
      </c>
      <c r="E422" s="205">
        <v>101.2</v>
      </c>
      <c r="F422" s="205">
        <v>103.4</v>
      </c>
      <c r="G422" s="208">
        <v>38261</v>
      </c>
      <c r="H422" s="206">
        <f t="shared" si="31"/>
        <v>4.9554013875123884E-3</v>
      </c>
      <c r="I422" s="206">
        <f t="shared" si="32"/>
        <v>-9.8814229249020286E-4</v>
      </c>
      <c r="J422" s="206">
        <f t="shared" si="33"/>
        <v>5.9464816650148097E-3</v>
      </c>
      <c r="K422" s="206">
        <f t="shared" si="34"/>
        <v>-9.8716683119441585E-4</v>
      </c>
      <c r="L422" s="206">
        <f t="shared" si="35"/>
        <v>-4.8123195380173241E-3</v>
      </c>
    </row>
    <row r="423" spans="1:12">
      <c r="A423" s="208">
        <v>38292</v>
      </c>
      <c r="B423" s="205">
        <v>101.2</v>
      </c>
      <c r="C423" s="205">
        <v>100.8</v>
      </c>
      <c r="D423" s="205">
        <v>101.3</v>
      </c>
      <c r="E423" s="205">
        <v>100.9</v>
      </c>
      <c r="F423" s="205">
        <v>103</v>
      </c>
      <c r="G423" s="208">
        <v>38292</v>
      </c>
      <c r="H423" s="206">
        <f t="shared" si="31"/>
        <v>7.9681274900398127E-3</v>
      </c>
      <c r="I423" s="206">
        <f t="shared" si="32"/>
        <v>-1.9801980198020084E-3</v>
      </c>
      <c r="J423" s="206">
        <f t="shared" si="33"/>
        <v>8.9641434262947347E-3</v>
      </c>
      <c r="K423" s="206">
        <f t="shared" si="34"/>
        <v>-1.9782393669632902E-3</v>
      </c>
      <c r="L423" s="206">
        <f t="shared" si="35"/>
        <v>-6.7502410800386005E-3</v>
      </c>
    </row>
    <row r="424" spans="1:12">
      <c r="A424" s="208">
        <v>38322</v>
      </c>
      <c r="B424" s="205">
        <v>100.7</v>
      </c>
      <c r="C424" s="205">
        <v>100.9</v>
      </c>
      <c r="D424" s="205">
        <v>100.8</v>
      </c>
      <c r="E424" s="205">
        <v>100.9</v>
      </c>
      <c r="F424" s="205">
        <v>103</v>
      </c>
      <c r="G424" s="208">
        <v>38322</v>
      </c>
      <c r="H424" s="206">
        <f t="shared" si="31"/>
        <v>1.9900497512438092E-3</v>
      </c>
      <c r="I424" s="206">
        <f t="shared" si="32"/>
        <v>-1.9782393669632902E-3</v>
      </c>
      <c r="J424" s="206">
        <f t="shared" si="33"/>
        <v>2.9850746268656435E-3</v>
      </c>
      <c r="K424" s="206">
        <f t="shared" si="34"/>
        <v>-1.9782393669632902E-3</v>
      </c>
      <c r="L424" s="206">
        <f t="shared" si="35"/>
        <v>-6.7502410800386005E-3</v>
      </c>
    </row>
    <row r="425" spans="1:12">
      <c r="A425" s="208">
        <v>38353</v>
      </c>
      <c r="B425" s="205">
        <v>100.5</v>
      </c>
      <c r="C425" s="205">
        <v>100.5</v>
      </c>
      <c r="D425" s="205">
        <v>100.4</v>
      </c>
      <c r="E425" s="205">
        <v>100.4</v>
      </c>
      <c r="F425" s="205">
        <v>102.6</v>
      </c>
      <c r="G425" s="208">
        <v>38353</v>
      </c>
      <c r="H425" s="206">
        <f t="shared" si="31"/>
        <v>1.9940179461615439E-3</v>
      </c>
      <c r="I425" s="206">
        <f t="shared" si="32"/>
        <v>9.9601593625492347E-4</v>
      </c>
      <c r="J425" s="206">
        <f t="shared" si="33"/>
        <v>1.9960079840319646E-3</v>
      </c>
      <c r="K425" s="206">
        <f t="shared" si="34"/>
        <v>0</v>
      </c>
      <c r="L425" s="206">
        <f t="shared" si="35"/>
        <v>-1.9455252918288216E-3</v>
      </c>
    </row>
    <row r="426" spans="1:12">
      <c r="A426" s="208">
        <v>38384</v>
      </c>
      <c r="B426" s="205">
        <v>100.2</v>
      </c>
      <c r="C426" s="205">
        <v>100.2</v>
      </c>
      <c r="D426" s="205">
        <v>100</v>
      </c>
      <c r="E426" s="205">
        <v>100.1</v>
      </c>
      <c r="F426" s="205">
        <v>102.2</v>
      </c>
      <c r="G426" s="208">
        <v>38384</v>
      </c>
      <c r="H426" s="206">
        <f t="shared" si="31"/>
        <v>-9.9700897308070105E-4</v>
      </c>
      <c r="I426" s="206">
        <f t="shared" si="32"/>
        <v>-1.9920318725099883E-3</v>
      </c>
      <c r="J426" s="206">
        <f t="shared" si="33"/>
        <v>-1.9960079840319646E-3</v>
      </c>
      <c r="K426" s="206">
        <f t="shared" si="34"/>
        <v>-1.9940179461615439E-3</v>
      </c>
      <c r="L426" s="206">
        <f t="shared" si="35"/>
        <v>-3.898635477582763E-3</v>
      </c>
    </row>
    <row r="427" spans="1:12">
      <c r="A427" s="208">
        <v>38412</v>
      </c>
      <c r="B427" s="205">
        <v>100.5</v>
      </c>
      <c r="C427" s="205">
        <v>100.5</v>
      </c>
      <c r="D427" s="205">
        <v>100.4</v>
      </c>
      <c r="E427" s="205">
        <v>100.5</v>
      </c>
      <c r="F427" s="205">
        <v>102.6</v>
      </c>
      <c r="G427" s="208">
        <v>38412</v>
      </c>
      <c r="H427" s="206">
        <f t="shared" si="31"/>
        <v>0</v>
      </c>
      <c r="I427" s="206">
        <f t="shared" si="32"/>
        <v>-9.940357852882139E-4</v>
      </c>
      <c r="J427" s="206">
        <f t="shared" si="33"/>
        <v>0</v>
      </c>
      <c r="K427" s="206">
        <f t="shared" si="34"/>
        <v>-9.940357852882139E-4</v>
      </c>
      <c r="L427" s="206">
        <f t="shared" si="35"/>
        <v>-3.8834951456311233E-3</v>
      </c>
    </row>
    <row r="428" spans="1:12">
      <c r="A428" s="208">
        <v>38443</v>
      </c>
      <c r="B428" s="205">
        <v>100.6</v>
      </c>
      <c r="C428" s="205">
        <v>100.8</v>
      </c>
      <c r="D428" s="205">
        <v>100.5</v>
      </c>
      <c r="E428" s="205">
        <v>100.8</v>
      </c>
      <c r="F428" s="205">
        <v>102.9</v>
      </c>
      <c r="G428" s="208">
        <v>38443</v>
      </c>
      <c r="H428" s="206">
        <f t="shared" si="31"/>
        <v>9.9502487562183389E-4</v>
      </c>
      <c r="I428" s="206">
        <f t="shared" si="32"/>
        <v>0</v>
      </c>
      <c r="J428" s="206">
        <f t="shared" si="33"/>
        <v>9.9601593625492347E-4</v>
      </c>
      <c r="K428" s="206">
        <f t="shared" si="34"/>
        <v>0</v>
      </c>
      <c r="L428" s="206">
        <f t="shared" si="35"/>
        <v>-2.9069767441860187E-3</v>
      </c>
    </row>
    <row r="429" spans="1:12">
      <c r="A429" s="208">
        <v>38473</v>
      </c>
      <c r="B429" s="205">
        <v>100.7</v>
      </c>
      <c r="C429" s="205">
        <v>100.9</v>
      </c>
      <c r="D429" s="205">
        <v>100.7</v>
      </c>
      <c r="E429" s="205">
        <v>101</v>
      </c>
      <c r="F429" s="205">
        <v>103</v>
      </c>
      <c r="G429" s="208">
        <v>38473</v>
      </c>
      <c r="H429" s="206">
        <f t="shared" si="31"/>
        <v>9.9403578528835528E-4</v>
      </c>
      <c r="I429" s="206">
        <f t="shared" si="32"/>
        <v>9.9206349206357658E-4</v>
      </c>
      <c r="J429" s="206">
        <f t="shared" si="33"/>
        <v>9.9403578528835528E-4</v>
      </c>
      <c r="K429" s="206">
        <f t="shared" si="34"/>
        <v>9.910802775024213E-4</v>
      </c>
      <c r="L429" s="206">
        <f t="shared" si="35"/>
        <v>-2.9041626331074268E-3</v>
      </c>
    </row>
    <row r="430" spans="1:12">
      <c r="A430" s="208">
        <v>38504</v>
      </c>
      <c r="B430" s="205">
        <v>100.3</v>
      </c>
      <c r="C430" s="205">
        <v>100.7</v>
      </c>
      <c r="D430" s="205">
        <v>100.2</v>
      </c>
      <c r="E430" s="205">
        <v>100.8</v>
      </c>
      <c r="F430" s="205">
        <v>102.8</v>
      </c>
      <c r="G430" s="208">
        <v>38504</v>
      </c>
      <c r="H430" s="206">
        <f t="shared" si="31"/>
        <v>-4.96031746031746E-3</v>
      </c>
      <c r="I430" s="206">
        <f t="shared" si="32"/>
        <v>-1.9821605550049835E-3</v>
      </c>
      <c r="J430" s="206">
        <f t="shared" si="33"/>
        <v>-5.9523809523808965E-3</v>
      </c>
      <c r="K430" s="206">
        <f t="shared" si="34"/>
        <v>-9.9108027750256225E-4</v>
      </c>
      <c r="L430" s="206">
        <f t="shared" si="35"/>
        <v>-3.875968992248117E-3</v>
      </c>
    </row>
    <row r="431" spans="1:12">
      <c r="A431" s="208">
        <v>38534</v>
      </c>
      <c r="B431" s="205">
        <v>100.2</v>
      </c>
      <c r="C431" s="205">
        <v>100.6</v>
      </c>
      <c r="D431" s="205">
        <v>100</v>
      </c>
      <c r="E431" s="205">
        <v>100.6</v>
      </c>
      <c r="F431" s="205">
        <v>102.6</v>
      </c>
      <c r="G431" s="208">
        <v>38534</v>
      </c>
      <c r="H431" s="206">
        <f t="shared" si="31"/>
        <v>-2.9850746268656435E-3</v>
      </c>
      <c r="I431" s="206">
        <f t="shared" si="32"/>
        <v>-1.9841269841270122E-3</v>
      </c>
      <c r="J431" s="206">
        <f t="shared" si="33"/>
        <v>-3.9840637450199766E-3</v>
      </c>
      <c r="K431" s="206">
        <f t="shared" si="34"/>
        <v>-1.9841269841270122E-3</v>
      </c>
      <c r="L431" s="206">
        <f t="shared" si="35"/>
        <v>-4.849660523763337E-3</v>
      </c>
    </row>
    <row r="432" spans="1:12">
      <c r="A432" s="208">
        <v>38565</v>
      </c>
      <c r="B432" s="205">
        <v>100.3</v>
      </c>
      <c r="C432" s="205">
        <v>100.7</v>
      </c>
      <c r="D432" s="205">
        <v>100.2</v>
      </c>
      <c r="E432" s="205">
        <v>100.7</v>
      </c>
      <c r="F432" s="205">
        <v>102.7</v>
      </c>
      <c r="G432" s="208">
        <v>38565</v>
      </c>
      <c r="H432" s="206">
        <f t="shared" si="31"/>
        <v>-2.9821073558647829E-3</v>
      </c>
      <c r="I432" s="206">
        <f t="shared" si="32"/>
        <v>-1.9821605550049835E-3</v>
      </c>
      <c r="J432" s="206">
        <f t="shared" si="33"/>
        <v>-3.976143141152997E-3</v>
      </c>
      <c r="K432" s="206">
        <f t="shared" si="34"/>
        <v>-2.9702970297029421E-3</v>
      </c>
      <c r="L432" s="206">
        <f t="shared" si="35"/>
        <v>-5.8083252662148536E-3</v>
      </c>
    </row>
    <row r="433" spans="1:12">
      <c r="A433" s="208">
        <v>38596</v>
      </c>
      <c r="B433" s="205">
        <v>100.6</v>
      </c>
      <c r="C433" s="205">
        <v>100.9</v>
      </c>
      <c r="D433" s="205">
        <v>100.5</v>
      </c>
      <c r="E433" s="205">
        <v>101</v>
      </c>
      <c r="F433" s="205">
        <v>102.9</v>
      </c>
      <c r="G433" s="208">
        <v>38596</v>
      </c>
      <c r="H433" s="206">
        <f t="shared" si="31"/>
        <v>-2.9732408325075458E-3</v>
      </c>
      <c r="I433" s="206">
        <f t="shared" si="32"/>
        <v>-1.9782393669632902E-3</v>
      </c>
      <c r="J433" s="206">
        <f t="shared" si="33"/>
        <v>-4.9504950495049506E-3</v>
      </c>
      <c r="K433" s="206">
        <f t="shared" si="34"/>
        <v>-1.9762845849802652E-3</v>
      </c>
      <c r="L433" s="206">
        <f t="shared" si="35"/>
        <v>-3.8722168441431897E-3</v>
      </c>
    </row>
    <row r="434" spans="1:12">
      <c r="A434" s="208">
        <v>38626</v>
      </c>
      <c r="B434" s="205">
        <v>100.6</v>
      </c>
      <c r="C434" s="205">
        <v>101</v>
      </c>
      <c r="D434" s="205">
        <v>100.5</v>
      </c>
      <c r="E434" s="205">
        <v>101</v>
      </c>
      <c r="F434" s="205">
        <v>102.9</v>
      </c>
      <c r="G434" s="208">
        <v>38626</v>
      </c>
      <c r="H434" s="206">
        <f t="shared" si="31"/>
        <v>-7.889546351084924E-3</v>
      </c>
      <c r="I434" s="206">
        <f t="shared" si="32"/>
        <v>-9.8911968348164509E-4</v>
      </c>
      <c r="J434" s="206">
        <f t="shared" si="33"/>
        <v>-9.852216748768473E-3</v>
      </c>
      <c r="K434" s="206">
        <f t="shared" si="34"/>
        <v>-1.9762845849802652E-3</v>
      </c>
      <c r="L434" s="206">
        <f t="shared" si="35"/>
        <v>-4.8355899419729202E-3</v>
      </c>
    </row>
    <row r="435" spans="1:12">
      <c r="A435" s="208">
        <v>38657</v>
      </c>
      <c r="B435" s="205">
        <v>100.2</v>
      </c>
      <c r="C435" s="205">
        <v>100.7</v>
      </c>
      <c r="D435" s="205">
        <v>100.1</v>
      </c>
      <c r="E435" s="205">
        <v>100.7</v>
      </c>
      <c r="F435" s="205">
        <v>102.5</v>
      </c>
      <c r="G435" s="208">
        <v>38657</v>
      </c>
      <c r="H435" s="206">
        <f t="shared" si="31"/>
        <v>-9.881422924901186E-3</v>
      </c>
      <c r="I435" s="206">
        <f t="shared" si="32"/>
        <v>-9.9206349206343563E-4</v>
      </c>
      <c r="J435" s="206">
        <f t="shared" si="33"/>
        <v>-1.184600197433369E-2</v>
      </c>
      <c r="K435" s="206">
        <f t="shared" si="34"/>
        <v>-1.9821605550049835E-3</v>
      </c>
      <c r="L435" s="206">
        <f t="shared" si="35"/>
        <v>-4.8543689320388345E-3</v>
      </c>
    </row>
    <row r="436" spans="1:12">
      <c r="A436" s="208">
        <v>38687</v>
      </c>
      <c r="B436" s="205">
        <v>100.3</v>
      </c>
      <c r="C436" s="205">
        <v>100.7</v>
      </c>
      <c r="D436" s="205">
        <v>100.1</v>
      </c>
      <c r="E436" s="205">
        <v>100.7</v>
      </c>
      <c r="F436" s="205">
        <v>102.6</v>
      </c>
      <c r="G436" s="208">
        <v>38687</v>
      </c>
      <c r="H436" s="206">
        <f t="shared" si="31"/>
        <v>-3.9721946375372956E-3</v>
      </c>
      <c r="I436" s="206">
        <f t="shared" si="32"/>
        <v>-1.9821605550049835E-3</v>
      </c>
      <c r="J436" s="206">
        <f t="shared" si="33"/>
        <v>-6.9444444444444727E-3</v>
      </c>
      <c r="K436" s="206">
        <f t="shared" si="34"/>
        <v>-1.9821605550049835E-3</v>
      </c>
      <c r="L436" s="206">
        <f t="shared" si="35"/>
        <v>-3.8834951456311233E-3</v>
      </c>
    </row>
    <row r="437" spans="1:12">
      <c r="A437" s="208">
        <v>38718</v>
      </c>
      <c r="B437" s="205">
        <v>100.4</v>
      </c>
      <c r="C437" s="205">
        <v>100.4</v>
      </c>
      <c r="D437" s="205">
        <v>100.3</v>
      </c>
      <c r="E437" s="205">
        <v>100.3</v>
      </c>
      <c r="F437" s="205">
        <v>101.8</v>
      </c>
      <c r="G437" s="208">
        <v>38718</v>
      </c>
      <c r="H437" s="206">
        <f t="shared" si="31"/>
        <v>-9.9502487562183389E-4</v>
      </c>
      <c r="I437" s="206">
        <f t="shared" si="32"/>
        <v>-9.9502487562183389E-4</v>
      </c>
      <c r="J437" s="206">
        <f t="shared" si="33"/>
        <v>-9.9601593625506485E-4</v>
      </c>
      <c r="K437" s="206">
        <f t="shared" si="34"/>
        <v>-9.9601593625506485E-4</v>
      </c>
      <c r="L437" s="206">
        <f t="shared" si="35"/>
        <v>-7.7972709551656647E-3</v>
      </c>
    </row>
    <row r="438" spans="1:12">
      <c r="A438" s="208">
        <v>38749</v>
      </c>
      <c r="B438" s="205">
        <v>100.1</v>
      </c>
      <c r="C438" s="205">
        <v>100.2</v>
      </c>
      <c r="D438" s="205">
        <v>99.9</v>
      </c>
      <c r="E438" s="205">
        <v>100.1</v>
      </c>
      <c r="F438" s="205">
        <v>101.6</v>
      </c>
      <c r="G438" s="208">
        <v>38749</v>
      </c>
      <c r="H438" s="206">
        <f t="shared" si="31"/>
        <v>-9.980039920160532E-4</v>
      </c>
      <c r="I438" s="206">
        <f t="shared" si="32"/>
        <v>0</v>
      </c>
      <c r="J438" s="206">
        <f t="shared" si="33"/>
        <v>-9.9999999999994321E-4</v>
      </c>
      <c r="K438" s="206">
        <f t="shared" si="34"/>
        <v>0</v>
      </c>
      <c r="L438" s="206">
        <f t="shared" si="35"/>
        <v>-5.8708414872799264E-3</v>
      </c>
    </row>
    <row r="439" spans="1:12">
      <c r="A439" s="208">
        <v>38777</v>
      </c>
      <c r="B439" s="205">
        <v>100.3</v>
      </c>
      <c r="C439" s="205">
        <v>100.6</v>
      </c>
      <c r="D439" s="205">
        <v>100.1</v>
      </c>
      <c r="E439" s="205">
        <v>100.5</v>
      </c>
      <c r="F439" s="205">
        <v>102.1</v>
      </c>
      <c r="G439" s="208">
        <v>38777</v>
      </c>
      <c r="H439" s="206">
        <f t="shared" si="31"/>
        <v>-1.9900497512438092E-3</v>
      </c>
      <c r="I439" s="206">
        <f t="shared" si="32"/>
        <v>9.9502487562183389E-4</v>
      </c>
      <c r="J439" s="206">
        <f t="shared" si="33"/>
        <v>-2.9880478087650534E-3</v>
      </c>
      <c r="K439" s="206">
        <f t="shared" si="34"/>
        <v>0</v>
      </c>
      <c r="L439" s="206">
        <f t="shared" si="35"/>
        <v>-4.8732943469785581E-3</v>
      </c>
    </row>
    <row r="440" spans="1:12">
      <c r="A440" s="208">
        <v>38808</v>
      </c>
      <c r="B440" s="205">
        <v>100.5</v>
      </c>
      <c r="C440" s="205">
        <v>100.7</v>
      </c>
      <c r="D440" s="205">
        <v>100.4</v>
      </c>
      <c r="E440" s="205">
        <v>100.7</v>
      </c>
      <c r="F440" s="205">
        <v>102.3</v>
      </c>
      <c r="G440" s="208">
        <v>38808</v>
      </c>
      <c r="H440" s="206">
        <f t="shared" si="31"/>
        <v>-9.940357852882139E-4</v>
      </c>
      <c r="I440" s="206">
        <f t="shared" si="32"/>
        <v>-9.9206349206343563E-4</v>
      </c>
      <c r="J440" s="206">
        <f t="shared" si="33"/>
        <v>-9.9502487562183389E-4</v>
      </c>
      <c r="K440" s="206">
        <f t="shared" si="34"/>
        <v>-9.9206349206343563E-4</v>
      </c>
      <c r="L440" s="206">
        <f t="shared" si="35"/>
        <v>-5.8309037900875459E-3</v>
      </c>
    </row>
    <row r="441" spans="1:12">
      <c r="A441" s="208">
        <v>38838</v>
      </c>
      <c r="B441" s="205">
        <v>100.8</v>
      </c>
      <c r="C441" s="205">
        <v>100.9</v>
      </c>
      <c r="D441" s="205">
        <v>100.8</v>
      </c>
      <c r="E441" s="205">
        <v>100.9</v>
      </c>
      <c r="F441" s="205">
        <v>102.5</v>
      </c>
      <c r="G441" s="208">
        <v>38838</v>
      </c>
      <c r="H441" s="206">
        <f t="shared" si="31"/>
        <v>9.9304865938425343E-4</v>
      </c>
      <c r="I441" s="206">
        <f t="shared" si="32"/>
        <v>0</v>
      </c>
      <c r="J441" s="206">
        <f t="shared" si="33"/>
        <v>9.9304865938425343E-4</v>
      </c>
      <c r="K441" s="206">
        <f t="shared" si="34"/>
        <v>-9.9009900990093373E-4</v>
      </c>
      <c r="L441" s="206">
        <f t="shared" si="35"/>
        <v>-4.8543689320388345E-3</v>
      </c>
    </row>
    <row r="442" spans="1:12">
      <c r="A442" s="208">
        <v>38869</v>
      </c>
      <c r="B442" s="205">
        <v>100.8</v>
      </c>
      <c r="C442" s="205">
        <v>100.9</v>
      </c>
      <c r="D442" s="205">
        <v>100.8</v>
      </c>
      <c r="E442" s="205">
        <v>100.9</v>
      </c>
      <c r="F442" s="205">
        <v>102.4</v>
      </c>
      <c r="G442" s="208">
        <v>38869</v>
      </c>
      <c r="H442" s="206">
        <f t="shared" si="31"/>
        <v>4.9850448654037887E-3</v>
      </c>
      <c r="I442" s="206">
        <f t="shared" si="32"/>
        <v>1.9860973187686478E-3</v>
      </c>
      <c r="J442" s="206">
        <f t="shared" si="33"/>
        <v>5.9880239520957515E-3</v>
      </c>
      <c r="K442" s="206">
        <f t="shared" si="34"/>
        <v>9.9206349206357658E-4</v>
      </c>
      <c r="L442" s="206">
        <f t="shared" si="35"/>
        <v>-3.8910505836575048E-3</v>
      </c>
    </row>
    <row r="443" spans="1:12">
      <c r="A443" s="208">
        <v>38899</v>
      </c>
      <c r="B443" s="205">
        <v>100.5</v>
      </c>
      <c r="C443" s="205">
        <v>100.8</v>
      </c>
      <c r="D443" s="205">
        <v>100.5</v>
      </c>
      <c r="E443" s="205">
        <v>100.8</v>
      </c>
      <c r="F443" s="205">
        <v>102.3</v>
      </c>
      <c r="G443" s="208">
        <v>38899</v>
      </c>
      <c r="H443" s="206">
        <f t="shared" si="31"/>
        <v>2.9940119760478758E-3</v>
      </c>
      <c r="I443" s="206">
        <f t="shared" si="32"/>
        <v>1.9880715705765692E-3</v>
      </c>
      <c r="J443" s="206">
        <f t="shared" si="33"/>
        <v>5.0000000000000001E-3</v>
      </c>
      <c r="K443" s="206">
        <f t="shared" si="34"/>
        <v>1.9880715705765692E-3</v>
      </c>
      <c r="L443" s="206">
        <f t="shared" si="35"/>
        <v>-2.923976608187107E-3</v>
      </c>
    </row>
    <row r="444" spans="1:12">
      <c r="A444" s="208">
        <v>38930</v>
      </c>
      <c r="B444" s="205">
        <v>101.2</v>
      </c>
      <c r="C444" s="205">
        <v>101</v>
      </c>
      <c r="D444" s="205">
        <v>101.2</v>
      </c>
      <c r="E444" s="205">
        <v>101.1</v>
      </c>
      <c r="F444" s="205">
        <v>102.3</v>
      </c>
      <c r="G444" s="208">
        <v>38930</v>
      </c>
      <c r="H444" s="206">
        <f t="shared" si="31"/>
        <v>8.9730807577268756E-3</v>
      </c>
      <c r="I444" s="206">
        <f t="shared" si="32"/>
        <v>2.979145978152901E-3</v>
      </c>
      <c r="J444" s="206">
        <f t="shared" si="33"/>
        <v>9.9800399201596807E-3</v>
      </c>
      <c r="K444" s="206">
        <f t="shared" si="34"/>
        <v>3.9721946375371542E-3</v>
      </c>
      <c r="L444" s="206">
        <f t="shared" si="35"/>
        <v>-3.8948393378773678E-3</v>
      </c>
    </row>
    <row r="445" spans="1:12">
      <c r="A445" s="208">
        <v>38961</v>
      </c>
      <c r="B445" s="205">
        <v>101.2</v>
      </c>
      <c r="C445" s="205">
        <v>101.1</v>
      </c>
      <c r="D445" s="205">
        <v>101.3</v>
      </c>
      <c r="E445" s="205">
        <v>101.2</v>
      </c>
      <c r="F445" s="205">
        <v>102.4</v>
      </c>
      <c r="G445" s="208">
        <v>38961</v>
      </c>
      <c r="H445" s="206">
        <f t="shared" si="31"/>
        <v>5.9642147117297071E-3</v>
      </c>
      <c r="I445" s="206">
        <f t="shared" si="32"/>
        <v>1.9821605550048426E-3</v>
      </c>
      <c r="J445" s="206">
        <f t="shared" si="33"/>
        <v>7.9601990049750961E-3</v>
      </c>
      <c r="K445" s="206">
        <f t="shared" si="34"/>
        <v>1.9801980198020084E-3</v>
      </c>
      <c r="L445" s="206">
        <f t="shared" si="35"/>
        <v>-4.859086491739553E-3</v>
      </c>
    </row>
    <row r="446" spans="1:12">
      <c r="A446" s="208">
        <v>38991</v>
      </c>
      <c r="B446" s="205">
        <v>101</v>
      </c>
      <c r="C446" s="205">
        <v>101.1</v>
      </c>
      <c r="D446" s="205">
        <v>101.1</v>
      </c>
      <c r="E446" s="205">
        <v>101.2</v>
      </c>
      <c r="F446" s="205">
        <v>102.5</v>
      </c>
      <c r="G446" s="208">
        <v>38991</v>
      </c>
      <c r="H446" s="206">
        <f t="shared" si="31"/>
        <v>3.9761431411531383E-3</v>
      </c>
      <c r="I446" s="206">
        <f t="shared" si="32"/>
        <v>9.9009900990093373E-4</v>
      </c>
      <c r="J446" s="206">
        <f t="shared" si="33"/>
        <v>5.970149253731287E-3</v>
      </c>
      <c r="K446" s="206">
        <f t="shared" si="34"/>
        <v>1.9801980198020084E-3</v>
      </c>
      <c r="L446" s="206">
        <f t="shared" si="35"/>
        <v>-3.8872691933916972E-3</v>
      </c>
    </row>
    <row r="447" spans="1:12">
      <c r="A447" s="208">
        <v>39022</v>
      </c>
      <c r="B447" s="205">
        <v>100.5</v>
      </c>
      <c r="C447" s="205">
        <v>100.9</v>
      </c>
      <c r="D447" s="205">
        <v>100.5</v>
      </c>
      <c r="E447" s="205">
        <v>101</v>
      </c>
      <c r="F447" s="205">
        <v>102.3</v>
      </c>
      <c r="G447" s="208">
        <v>39022</v>
      </c>
      <c r="H447" s="206">
        <f t="shared" si="31"/>
        <v>2.9940119760478758E-3</v>
      </c>
      <c r="I447" s="206">
        <f t="shared" si="32"/>
        <v>1.9860973187686478E-3</v>
      </c>
      <c r="J447" s="206">
        <f t="shared" si="33"/>
        <v>3.9960039960040532E-3</v>
      </c>
      <c r="K447" s="206">
        <f t="shared" si="34"/>
        <v>2.979145978152901E-3</v>
      </c>
      <c r="L447" s="206">
        <f t="shared" si="35"/>
        <v>-1.9512195121951497E-3</v>
      </c>
    </row>
    <row r="448" spans="1:12">
      <c r="A448" s="208">
        <v>39052</v>
      </c>
      <c r="B448" s="205">
        <v>100.6</v>
      </c>
      <c r="C448" s="205">
        <v>100.8</v>
      </c>
      <c r="D448" s="205">
        <v>100.5</v>
      </c>
      <c r="E448" s="205">
        <v>100.9</v>
      </c>
      <c r="F448" s="205">
        <v>102.3</v>
      </c>
      <c r="G448" s="208">
        <v>39052</v>
      </c>
      <c r="H448" s="206">
        <f t="shared" si="31"/>
        <v>2.9910269192422448E-3</v>
      </c>
      <c r="I448" s="206">
        <f t="shared" si="32"/>
        <v>9.9304865938425343E-4</v>
      </c>
      <c r="J448" s="206">
        <f t="shared" si="33"/>
        <v>3.9960039960040532E-3</v>
      </c>
      <c r="K448" s="206">
        <f t="shared" si="34"/>
        <v>1.9860973187686478E-3</v>
      </c>
      <c r="L448" s="206">
        <f t="shared" si="35"/>
        <v>-2.923976608187107E-3</v>
      </c>
    </row>
    <row r="449" spans="1:12">
      <c r="A449" s="208">
        <v>39083</v>
      </c>
      <c r="B449" s="205">
        <v>100.4</v>
      </c>
      <c r="C449" s="205">
        <v>100.4</v>
      </c>
      <c r="D449" s="205">
        <v>100.3</v>
      </c>
      <c r="E449" s="205">
        <v>100.4</v>
      </c>
      <c r="F449" s="205">
        <v>101.6</v>
      </c>
      <c r="G449" s="208">
        <v>39083</v>
      </c>
      <c r="H449" s="206">
        <f t="shared" si="31"/>
        <v>0</v>
      </c>
      <c r="I449" s="206">
        <f t="shared" si="32"/>
        <v>0</v>
      </c>
      <c r="J449" s="206">
        <f t="shared" si="33"/>
        <v>0</v>
      </c>
      <c r="K449" s="206">
        <f t="shared" si="34"/>
        <v>9.9700897308084287E-4</v>
      </c>
      <c r="L449" s="206">
        <f t="shared" si="35"/>
        <v>-1.9646365422397137E-3</v>
      </c>
    </row>
    <row r="450" spans="1:12">
      <c r="A450" s="208">
        <v>39114</v>
      </c>
      <c r="B450" s="205">
        <v>99.9</v>
      </c>
      <c r="C450" s="205">
        <v>100.1</v>
      </c>
      <c r="D450" s="205">
        <v>99.8</v>
      </c>
      <c r="E450" s="205">
        <v>100</v>
      </c>
      <c r="F450" s="205">
        <v>101.3</v>
      </c>
      <c r="G450" s="208">
        <v>39114</v>
      </c>
      <c r="H450" s="206">
        <f t="shared" si="31"/>
        <v>-1.9980019980018844E-3</v>
      </c>
      <c r="I450" s="206">
        <f t="shared" si="32"/>
        <v>-9.980039920160532E-4</v>
      </c>
      <c r="J450" s="206">
        <f t="shared" si="33"/>
        <v>-1.0010010010010862E-3</v>
      </c>
      <c r="K450" s="206">
        <f t="shared" si="34"/>
        <v>-9.9900099900094219E-4</v>
      </c>
      <c r="L450" s="206">
        <f t="shared" si="35"/>
        <v>-2.9527559055117832E-3</v>
      </c>
    </row>
    <row r="451" spans="1:12">
      <c r="A451" s="208">
        <v>39142</v>
      </c>
      <c r="B451" s="205">
        <v>100.2</v>
      </c>
      <c r="C451" s="205">
        <v>100.3</v>
      </c>
      <c r="D451" s="205">
        <v>100.1</v>
      </c>
      <c r="E451" s="205">
        <v>100.3</v>
      </c>
      <c r="F451" s="205">
        <v>101.6</v>
      </c>
      <c r="G451" s="208">
        <v>39142</v>
      </c>
      <c r="H451" s="206">
        <f t="shared" si="31"/>
        <v>-9.9700897308070105E-4</v>
      </c>
      <c r="I451" s="206">
        <f t="shared" si="32"/>
        <v>-2.9821073558647829E-3</v>
      </c>
      <c r="J451" s="206">
        <f t="shared" si="33"/>
        <v>0</v>
      </c>
      <c r="K451" s="206">
        <f t="shared" si="34"/>
        <v>-1.9900497512438092E-3</v>
      </c>
      <c r="L451" s="206">
        <f t="shared" si="35"/>
        <v>-4.8971596474045058E-3</v>
      </c>
    </row>
    <row r="452" spans="1:12">
      <c r="A452" s="208">
        <v>39173</v>
      </c>
      <c r="B452" s="205">
        <v>100.5</v>
      </c>
      <c r="C452" s="205">
        <v>100.6</v>
      </c>
      <c r="D452" s="205">
        <v>100.4</v>
      </c>
      <c r="E452" s="205">
        <v>100.6</v>
      </c>
      <c r="F452" s="205">
        <v>102.1</v>
      </c>
      <c r="G452" s="208">
        <v>39173</v>
      </c>
      <c r="H452" s="206">
        <f t="shared" si="31"/>
        <v>0</v>
      </c>
      <c r="I452" s="206">
        <f t="shared" si="32"/>
        <v>-9.9304865938439437E-4</v>
      </c>
      <c r="J452" s="206">
        <f t="shared" si="33"/>
        <v>0</v>
      </c>
      <c r="K452" s="206">
        <f t="shared" si="34"/>
        <v>-9.9304865938439437E-4</v>
      </c>
      <c r="L452" s="206">
        <f t="shared" si="35"/>
        <v>-1.955034213098757E-3</v>
      </c>
    </row>
    <row r="453" spans="1:12">
      <c r="A453" s="208">
        <v>39203</v>
      </c>
      <c r="B453" s="205">
        <v>100.8</v>
      </c>
      <c r="C453" s="205">
        <v>100.8</v>
      </c>
      <c r="D453" s="205">
        <v>100.8</v>
      </c>
      <c r="E453" s="205">
        <v>100.9</v>
      </c>
      <c r="F453" s="205">
        <v>102.2</v>
      </c>
      <c r="G453" s="208">
        <v>39203</v>
      </c>
      <c r="H453" s="206">
        <f t="shared" si="31"/>
        <v>0</v>
      </c>
      <c r="I453" s="206">
        <f t="shared" si="32"/>
        <v>-9.9108027750256225E-4</v>
      </c>
      <c r="J453" s="206">
        <f t="shared" si="33"/>
        <v>0</v>
      </c>
      <c r="K453" s="206">
        <f t="shared" si="34"/>
        <v>0</v>
      </c>
      <c r="L453" s="206">
        <f t="shared" si="35"/>
        <v>-2.9268292682926552E-3</v>
      </c>
    </row>
    <row r="454" spans="1:12">
      <c r="A454" s="208">
        <v>39234</v>
      </c>
      <c r="B454" s="205">
        <v>100.6</v>
      </c>
      <c r="C454" s="205">
        <v>100.8</v>
      </c>
      <c r="D454" s="205">
        <v>100.6</v>
      </c>
      <c r="E454" s="205">
        <v>100.8</v>
      </c>
      <c r="F454" s="205">
        <v>102</v>
      </c>
      <c r="G454" s="208">
        <v>39234</v>
      </c>
      <c r="H454" s="206">
        <f t="shared" si="31"/>
        <v>-1.9841269841270122E-3</v>
      </c>
      <c r="I454" s="206">
        <f t="shared" si="32"/>
        <v>-9.9108027750256225E-4</v>
      </c>
      <c r="J454" s="206">
        <f t="shared" si="33"/>
        <v>-1.9841269841270122E-3</v>
      </c>
      <c r="K454" s="206">
        <f t="shared" si="34"/>
        <v>-9.9108027750256225E-4</v>
      </c>
      <c r="L454" s="206">
        <f t="shared" si="35"/>
        <v>-3.9062500000000555E-3</v>
      </c>
    </row>
    <row r="455" spans="1:12">
      <c r="A455" s="208">
        <v>39264</v>
      </c>
      <c r="B455" s="205">
        <v>100.5</v>
      </c>
      <c r="C455" s="205">
        <v>100.7</v>
      </c>
      <c r="D455" s="205">
        <v>100.4</v>
      </c>
      <c r="E455" s="205">
        <v>100.7</v>
      </c>
      <c r="F455" s="205">
        <v>101.7</v>
      </c>
      <c r="G455" s="208">
        <v>39264</v>
      </c>
      <c r="H455" s="206">
        <f t="shared" si="31"/>
        <v>0</v>
      </c>
      <c r="I455" s="206">
        <f t="shared" si="32"/>
        <v>-9.9206349206343563E-4</v>
      </c>
      <c r="J455" s="206">
        <f t="shared" si="33"/>
        <v>-9.9502487562183389E-4</v>
      </c>
      <c r="K455" s="206">
        <f t="shared" si="34"/>
        <v>-9.9206349206343563E-4</v>
      </c>
      <c r="L455" s="206">
        <f t="shared" si="35"/>
        <v>-5.8651026392961322E-3</v>
      </c>
    </row>
    <row r="456" spans="1:12">
      <c r="A456" s="208">
        <v>39295</v>
      </c>
      <c r="B456" s="205">
        <v>101</v>
      </c>
      <c r="C456" s="205">
        <v>100.9</v>
      </c>
      <c r="D456" s="205">
        <v>101</v>
      </c>
      <c r="E456" s="205">
        <v>101</v>
      </c>
      <c r="F456" s="205">
        <v>102.1</v>
      </c>
      <c r="G456" s="208">
        <v>39295</v>
      </c>
      <c r="H456" s="206">
        <f t="shared" si="31"/>
        <v>-1.9762845849802652E-3</v>
      </c>
      <c r="I456" s="206">
        <f t="shared" si="32"/>
        <v>-9.9009900990093373E-4</v>
      </c>
      <c r="J456" s="206">
        <f t="shared" si="33"/>
        <v>-1.9762845849802652E-3</v>
      </c>
      <c r="K456" s="206">
        <f t="shared" si="34"/>
        <v>-9.8911968348164509E-4</v>
      </c>
      <c r="L456" s="206">
        <f t="shared" si="35"/>
        <v>-1.955034213098757E-3</v>
      </c>
    </row>
    <row r="457" spans="1:12">
      <c r="A457" s="208">
        <v>39326</v>
      </c>
      <c r="B457" s="205">
        <v>101</v>
      </c>
      <c r="C457" s="205">
        <v>101</v>
      </c>
      <c r="D457" s="205">
        <v>101.1</v>
      </c>
      <c r="E457" s="205">
        <v>101.1</v>
      </c>
      <c r="F457" s="205">
        <v>102.1</v>
      </c>
      <c r="G457" s="208">
        <v>39326</v>
      </c>
      <c r="H457" s="206">
        <f t="shared" si="31"/>
        <v>-1.9762845849802652E-3</v>
      </c>
      <c r="I457" s="206">
        <f t="shared" si="32"/>
        <v>-9.8911968348164509E-4</v>
      </c>
      <c r="J457" s="206">
        <f t="shared" si="33"/>
        <v>-1.9743336623889718E-3</v>
      </c>
      <c r="K457" s="206">
        <f t="shared" si="34"/>
        <v>-9.8814229249020286E-4</v>
      </c>
      <c r="L457" s="206">
        <f t="shared" si="35"/>
        <v>-2.929687500000111E-3</v>
      </c>
    </row>
    <row r="458" spans="1:12">
      <c r="A458" s="208">
        <v>39356</v>
      </c>
      <c r="B458" s="205">
        <v>101.3</v>
      </c>
      <c r="C458" s="205">
        <v>101.2</v>
      </c>
      <c r="D458" s="205">
        <v>101.3</v>
      </c>
      <c r="E458" s="205">
        <v>101.3</v>
      </c>
      <c r="F458" s="205">
        <v>102.2</v>
      </c>
      <c r="G458" s="208">
        <v>39356</v>
      </c>
      <c r="H458" s="206">
        <f t="shared" si="31"/>
        <v>2.9702970297029421E-3</v>
      </c>
      <c r="I458" s="206">
        <f t="shared" si="32"/>
        <v>9.891196834817856E-4</v>
      </c>
      <c r="J458" s="206">
        <f t="shared" si="33"/>
        <v>1.9782393669634307E-3</v>
      </c>
      <c r="K458" s="206">
        <f t="shared" si="34"/>
        <v>9.8814229249006235E-4</v>
      </c>
      <c r="L458" s="206">
        <f t="shared" si="35"/>
        <v>-2.9268292682926552E-3</v>
      </c>
    </row>
    <row r="459" spans="1:12">
      <c r="A459" s="208">
        <v>39387</v>
      </c>
      <c r="B459" s="205">
        <v>101.1</v>
      </c>
      <c r="C459" s="205">
        <v>101.3</v>
      </c>
      <c r="D459" s="205">
        <v>101.1</v>
      </c>
      <c r="E459" s="205">
        <v>101.5</v>
      </c>
      <c r="F459" s="205">
        <v>102.2</v>
      </c>
      <c r="G459" s="208">
        <v>39387</v>
      </c>
      <c r="H459" s="206">
        <f t="shared" si="31"/>
        <v>5.970149253731287E-3</v>
      </c>
      <c r="I459" s="206">
        <f t="shared" si="32"/>
        <v>3.9643211100098257E-3</v>
      </c>
      <c r="J459" s="206">
        <f t="shared" si="33"/>
        <v>5.970149253731287E-3</v>
      </c>
      <c r="K459" s="206">
        <f t="shared" si="34"/>
        <v>4.9504950495049506E-3</v>
      </c>
      <c r="L459" s="206">
        <f t="shared" si="35"/>
        <v>-9.775171065493091E-4</v>
      </c>
    </row>
    <row r="460" spans="1:12">
      <c r="A460" s="208">
        <v>39417</v>
      </c>
      <c r="B460" s="205">
        <v>101.3</v>
      </c>
      <c r="C460" s="205">
        <v>101.6</v>
      </c>
      <c r="D460" s="205">
        <v>101.4</v>
      </c>
      <c r="E460" s="205">
        <v>101.7</v>
      </c>
      <c r="F460" s="205">
        <v>102.2</v>
      </c>
      <c r="G460" s="208">
        <v>39417</v>
      </c>
      <c r="H460" s="206">
        <f t="shared" si="31"/>
        <v>6.9582504970179216E-3</v>
      </c>
      <c r="I460" s="206">
        <f t="shared" si="32"/>
        <v>7.9365079365079083E-3</v>
      </c>
      <c r="J460" s="206">
        <f t="shared" si="33"/>
        <v>8.955223880597071E-3</v>
      </c>
      <c r="K460" s="206">
        <f t="shared" si="34"/>
        <v>7.9286422200197937E-3</v>
      </c>
      <c r="L460" s="206">
        <f t="shared" si="35"/>
        <v>-9.775171065493091E-4</v>
      </c>
    </row>
    <row r="461" spans="1:12">
      <c r="A461" s="208">
        <v>39448</v>
      </c>
      <c r="B461" s="205">
        <v>101.1</v>
      </c>
      <c r="C461" s="205">
        <v>101.2</v>
      </c>
      <c r="D461" s="205">
        <v>101.2</v>
      </c>
      <c r="E461" s="205">
        <v>101.4</v>
      </c>
      <c r="F461" s="205">
        <v>101.5</v>
      </c>
      <c r="G461" s="208">
        <v>39448</v>
      </c>
      <c r="H461" s="206">
        <f t="shared" si="31"/>
        <v>6.9721115537847468E-3</v>
      </c>
      <c r="I461" s="206">
        <f t="shared" si="32"/>
        <v>7.9681274900398127E-3</v>
      </c>
      <c r="J461" s="206">
        <f t="shared" si="33"/>
        <v>8.9730807577268756E-3</v>
      </c>
      <c r="K461" s="206">
        <f t="shared" si="34"/>
        <v>9.9601593625498006E-3</v>
      </c>
      <c r="L461" s="206">
        <f t="shared" si="35"/>
        <v>-9.8425196850388105E-4</v>
      </c>
    </row>
    <row r="462" spans="1:12">
      <c r="A462" s="208">
        <v>39479</v>
      </c>
      <c r="B462" s="205">
        <v>100.9</v>
      </c>
      <c r="C462" s="205">
        <v>101.1</v>
      </c>
      <c r="D462" s="205">
        <v>100.9</v>
      </c>
      <c r="E462" s="205">
        <v>101.2</v>
      </c>
      <c r="F462" s="205">
        <v>101.2</v>
      </c>
      <c r="G462" s="208">
        <v>39479</v>
      </c>
      <c r="H462" s="206">
        <f t="shared" si="31"/>
        <v>1.001001001001001E-2</v>
      </c>
      <c r="I462" s="206">
        <f t="shared" si="32"/>
        <v>9.99000999000999E-3</v>
      </c>
      <c r="J462" s="206">
        <f t="shared" si="33"/>
        <v>1.1022044088176438E-2</v>
      </c>
      <c r="K462" s="206">
        <f t="shared" si="34"/>
        <v>1.2000000000000028E-2</v>
      </c>
      <c r="L462" s="206">
        <f t="shared" si="35"/>
        <v>-9.8716683119441585E-4</v>
      </c>
    </row>
    <row r="463" spans="1:12">
      <c r="A463" s="208">
        <v>39508</v>
      </c>
      <c r="B463" s="205">
        <v>101.4</v>
      </c>
      <c r="C463" s="205">
        <v>101.5</v>
      </c>
      <c r="D463" s="205">
        <v>101.4</v>
      </c>
      <c r="E463" s="205">
        <v>101.7</v>
      </c>
      <c r="F463" s="205">
        <v>101.7</v>
      </c>
      <c r="G463" s="208">
        <v>39508</v>
      </c>
      <c r="H463" s="206">
        <f t="shared" si="31"/>
        <v>1.1976047904191645E-2</v>
      </c>
      <c r="I463" s="206">
        <f t="shared" si="32"/>
        <v>1.1964107676969121E-2</v>
      </c>
      <c r="J463" s="206">
        <f t="shared" si="33"/>
        <v>1.2987012987013101E-2</v>
      </c>
      <c r="K463" s="206">
        <f t="shared" si="34"/>
        <v>1.3958125623130665E-2</v>
      </c>
      <c r="L463" s="206">
        <f t="shared" si="35"/>
        <v>9.8425196850402091E-4</v>
      </c>
    </row>
    <row r="464" spans="1:12">
      <c r="A464" s="208">
        <v>39539</v>
      </c>
      <c r="B464" s="205">
        <v>101.3</v>
      </c>
      <c r="C464" s="205">
        <v>101.5</v>
      </c>
      <c r="D464" s="205">
        <v>101.4</v>
      </c>
      <c r="E464" s="205">
        <v>101.7</v>
      </c>
      <c r="F464" s="205">
        <v>102</v>
      </c>
      <c r="G464" s="208">
        <v>39539</v>
      </c>
      <c r="H464" s="206">
        <f t="shared" si="31"/>
        <v>7.9601990049750961E-3</v>
      </c>
      <c r="I464" s="206">
        <f t="shared" si="32"/>
        <v>8.9463220675944904E-3</v>
      </c>
      <c r="J464" s="206">
        <f t="shared" si="33"/>
        <v>9.9601593625498006E-3</v>
      </c>
      <c r="K464" s="206">
        <f t="shared" si="34"/>
        <v>1.093439363817106E-2</v>
      </c>
      <c r="L464" s="206">
        <f t="shared" si="35"/>
        <v>-9.7943192948084538E-4</v>
      </c>
    </row>
    <row r="465" spans="1:12">
      <c r="A465" s="208">
        <v>39569</v>
      </c>
      <c r="B465" s="205">
        <v>102.1</v>
      </c>
      <c r="C465" s="205">
        <v>102.3</v>
      </c>
      <c r="D465" s="205">
        <v>102.3</v>
      </c>
      <c r="E465" s="205">
        <v>102.6</v>
      </c>
      <c r="F465" s="205">
        <v>102.1</v>
      </c>
      <c r="G465" s="208">
        <v>39569</v>
      </c>
      <c r="H465" s="206">
        <f t="shared" si="31"/>
        <v>1.2896825396825368E-2</v>
      </c>
      <c r="I465" s="206">
        <f t="shared" si="32"/>
        <v>1.4880952380952382E-2</v>
      </c>
      <c r="J465" s="206">
        <f t="shared" si="33"/>
        <v>1.4880952380952382E-2</v>
      </c>
      <c r="K465" s="206">
        <f t="shared" si="34"/>
        <v>1.6848364717542006E-2</v>
      </c>
      <c r="L465" s="206">
        <f t="shared" si="35"/>
        <v>-9.7847358121339067E-4</v>
      </c>
    </row>
    <row r="466" spans="1:12">
      <c r="A466" s="208">
        <v>39600</v>
      </c>
      <c r="B466" s="205">
        <v>102.6</v>
      </c>
      <c r="C466" s="205">
        <v>102.7</v>
      </c>
      <c r="D466" s="205">
        <v>102.9</v>
      </c>
      <c r="E466" s="205">
        <v>103.1</v>
      </c>
      <c r="F466" s="205">
        <v>102.1</v>
      </c>
      <c r="G466" s="208">
        <v>39600</v>
      </c>
      <c r="H466" s="206">
        <f t="shared" ref="H466:H527" si="36">(B466-B454)/B454</f>
        <v>1.9880715705765408E-2</v>
      </c>
      <c r="I466" s="206">
        <f t="shared" ref="I466:I527" si="37">(C466-C454)/C454</f>
        <v>1.8849206349206407E-2</v>
      </c>
      <c r="J466" s="206">
        <f t="shared" ref="J466:J527" si="38">(D466-D454)/D454</f>
        <v>2.2862823061630334E-2</v>
      </c>
      <c r="K466" s="206">
        <f t="shared" ref="K466:K527" si="39">(E466-E454)/E454</f>
        <v>2.2817460317460288E-2</v>
      </c>
      <c r="L466" s="206">
        <f t="shared" ref="L466:L527" si="40">(F466-F454)/F454</f>
        <v>9.8039215686268936E-4</v>
      </c>
    </row>
    <row r="467" spans="1:12">
      <c r="A467" s="208">
        <v>39630</v>
      </c>
      <c r="B467" s="205">
        <v>102.8</v>
      </c>
      <c r="C467" s="205">
        <v>103.1</v>
      </c>
      <c r="D467" s="205">
        <v>103.2</v>
      </c>
      <c r="E467" s="205">
        <v>103.5</v>
      </c>
      <c r="F467" s="205">
        <v>102</v>
      </c>
      <c r="G467" s="208">
        <v>39630</v>
      </c>
      <c r="H467" s="206">
        <f t="shared" si="36"/>
        <v>2.2885572139303454E-2</v>
      </c>
      <c r="I467" s="206">
        <f t="shared" si="37"/>
        <v>2.383316782522335E-2</v>
      </c>
      <c r="J467" s="206">
        <f t="shared" si="38"/>
        <v>2.7888446215139414E-2</v>
      </c>
      <c r="K467" s="206">
        <f t="shared" si="39"/>
        <v>2.7805362462760646E-2</v>
      </c>
      <c r="L467" s="206">
        <f t="shared" si="40"/>
        <v>2.949852507374603E-3</v>
      </c>
    </row>
    <row r="468" spans="1:12">
      <c r="A468" s="208">
        <v>39661</v>
      </c>
      <c r="B468" s="205">
        <v>103.1</v>
      </c>
      <c r="C468" s="205">
        <v>103.3</v>
      </c>
      <c r="D468" s="205">
        <v>103.5</v>
      </c>
      <c r="E468" s="205">
        <v>103.8</v>
      </c>
      <c r="F468" s="205">
        <v>102.1</v>
      </c>
      <c r="G468" s="208">
        <v>39661</v>
      </c>
      <c r="H468" s="206">
        <f t="shared" si="36"/>
        <v>2.0792079207920734E-2</v>
      </c>
      <c r="I468" s="206">
        <f t="shared" si="37"/>
        <v>2.3785926660059378E-2</v>
      </c>
      <c r="J468" s="206">
        <f t="shared" si="38"/>
        <v>2.4752475247524754E-2</v>
      </c>
      <c r="K468" s="206">
        <f t="shared" si="39"/>
        <v>2.7722772277227695E-2</v>
      </c>
      <c r="L468" s="206">
        <f t="shared" si="40"/>
        <v>0</v>
      </c>
    </row>
    <row r="469" spans="1:12">
      <c r="A469" s="208">
        <v>39692</v>
      </c>
      <c r="B469" s="205">
        <v>103.1</v>
      </c>
      <c r="C469" s="205">
        <v>103.3</v>
      </c>
      <c r="D469" s="205">
        <v>103.5</v>
      </c>
      <c r="E469" s="205">
        <v>103.8</v>
      </c>
      <c r="F469" s="205">
        <v>102.3</v>
      </c>
      <c r="G469" s="208">
        <v>39692</v>
      </c>
      <c r="H469" s="206">
        <f t="shared" si="36"/>
        <v>2.0792079207920734E-2</v>
      </c>
      <c r="I469" s="206">
        <f t="shared" si="37"/>
        <v>2.2772277227722744E-2</v>
      </c>
      <c r="J469" s="206">
        <f t="shared" si="38"/>
        <v>2.3738872403560887E-2</v>
      </c>
      <c r="K469" s="206">
        <f t="shared" si="39"/>
        <v>2.6706231454005965E-2</v>
      </c>
      <c r="L469" s="206">
        <f t="shared" si="40"/>
        <v>1.95886385896183E-3</v>
      </c>
    </row>
    <row r="470" spans="1:12">
      <c r="A470" s="208">
        <v>39722</v>
      </c>
      <c r="B470" s="205">
        <v>103</v>
      </c>
      <c r="C470" s="205">
        <v>103.1</v>
      </c>
      <c r="D470" s="205">
        <v>103.4</v>
      </c>
      <c r="E470" s="205">
        <v>103.6</v>
      </c>
      <c r="F470" s="205">
        <v>102.4</v>
      </c>
      <c r="G470" s="208">
        <v>39722</v>
      </c>
      <c r="H470" s="206">
        <f t="shared" si="36"/>
        <v>1.6781836130306049E-2</v>
      </c>
      <c r="I470" s="206">
        <f t="shared" si="37"/>
        <v>1.8774703557312169E-2</v>
      </c>
      <c r="J470" s="206">
        <f t="shared" si="38"/>
        <v>2.0730503455083996E-2</v>
      </c>
      <c r="K470" s="206">
        <f t="shared" si="39"/>
        <v>2.2704837117472825E-2</v>
      </c>
      <c r="L470" s="206">
        <f t="shared" si="40"/>
        <v>1.9569471624266421E-3</v>
      </c>
    </row>
    <row r="471" spans="1:12">
      <c r="A471" s="208">
        <v>39753</v>
      </c>
      <c r="B471" s="205">
        <v>102.1</v>
      </c>
      <c r="C471" s="205">
        <v>102.3</v>
      </c>
      <c r="D471" s="205">
        <v>102.3</v>
      </c>
      <c r="E471" s="205">
        <v>102.7</v>
      </c>
      <c r="F471" s="205">
        <v>102.2</v>
      </c>
      <c r="G471" s="208">
        <v>39753</v>
      </c>
      <c r="H471" s="206">
        <f t="shared" si="36"/>
        <v>9.8911968348170138E-3</v>
      </c>
      <c r="I471" s="206">
        <f t="shared" si="37"/>
        <v>9.8716683119447184E-3</v>
      </c>
      <c r="J471" s="206">
        <f t="shared" si="38"/>
        <v>1.1869436201780444E-2</v>
      </c>
      <c r="K471" s="206">
        <f t="shared" si="39"/>
        <v>1.1822660098522196E-2</v>
      </c>
      <c r="L471" s="206">
        <f t="shared" si="40"/>
        <v>0</v>
      </c>
    </row>
    <row r="472" spans="1:12">
      <c r="A472" s="208">
        <v>39783</v>
      </c>
      <c r="B472" s="205">
        <v>101.7</v>
      </c>
      <c r="C472" s="205">
        <v>101.8</v>
      </c>
      <c r="D472" s="205">
        <v>101.8</v>
      </c>
      <c r="E472" s="205">
        <v>102.1</v>
      </c>
      <c r="F472" s="205">
        <v>102.2</v>
      </c>
      <c r="G472" s="208">
        <v>39783</v>
      </c>
      <c r="H472" s="206">
        <f t="shared" si="36"/>
        <v>3.9486673247779436E-3</v>
      </c>
      <c r="I472" s="206">
        <f t="shared" si="37"/>
        <v>1.9685039370079022E-3</v>
      </c>
      <c r="J472" s="206">
        <f t="shared" si="38"/>
        <v>3.9447731755423224E-3</v>
      </c>
      <c r="K472" s="206">
        <f t="shared" si="39"/>
        <v>3.9331366764994245E-3</v>
      </c>
      <c r="L472" s="206">
        <f t="shared" si="40"/>
        <v>0</v>
      </c>
    </row>
    <row r="473" spans="1:12">
      <c r="A473" s="208">
        <v>39814</v>
      </c>
      <c r="B473" s="205">
        <v>101.1</v>
      </c>
      <c r="C473" s="205">
        <v>101.2</v>
      </c>
      <c r="D473" s="205">
        <v>101.2</v>
      </c>
      <c r="E473" s="205">
        <v>101.3</v>
      </c>
      <c r="F473" s="205">
        <v>101.3</v>
      </c>
      <c r="G473" s="208">
        <v>39814</v>
      </c>
      <c r="H473" s="206">
        <f t="shared" si="36"/>
        <v>0</v>
      </c>
      <c r="I473" s="206">
        <f t="shared" si="37"/>
        <v>0</v>
      </c>
      <c r="J473" s="206">
        <f t="shared" si="38"/>
        <v>0</v>
      </c>
      <c r="K473" s="206">
        <f t="shared" si="39"/>
        <v>-9.8619329388568554E-4</v>
      </c>
      <c r="L473" s="206">
        <f t="shared" si="40"/>
        <v>-1.9704433497537226E-3</v>
      </c>
    </row>
    <row r="474" spans="1:12">
      <c r="A474" s="208">
        <v>39845</v>
      </c>
      <c r="B474" s="205">
        <v>100.8</v>
      </c>
      <c r="C474" s="205">
        <v>101.1</v>
      </c>
      <c r="D474" s="205">
        <v>100.9</v>
      </c>
      <c r="E474" s="205">
        <v>101.2</v>
      </c>
      <c r="F474" s="205">
        <v>101.1</v>
      </c>
      <c r="G474" s="208">
        <v>39845</v>
      </c>
      <c r="H474" s="206">
        <f t="shared" si="36"/>
        <v>-9.9108027750256225E-4</v>
      </c>
      <c r="I474" s="206">
        <f t="shared" si="37"/>
        <v>0</v>
      </c>
      <c r="J474" s="206">
        <f t="shared" si="38"/>
        <v>0</v>
      </c>
      <c r="K474" s="206">
        <f t="shared" si="39"/>
        <v>0</v>
      </c>
      <c r="L474" s="206">
        <f t="shared" si="40"/>
        <v>-9.8814229249020286E-4</v>
      </c>
    </row>
    <row r="475" spans="1:12">
      <c r="A475" s="208">
        <v>39873</v>
      </c>
      <c r="B475" s="205">
        <v>101.1</v>
      </c>
      <c r="C475" s="205">
        <v>101.4</v>
      </c>
      <c r="D475" s="205">
        <v>101.2</v>
      </c>
      <c r="E475" s="205">
        <v>101.6</v>
      </c>
      <c r="F475" s="205">
        <v>101.4</v>
      </c>
      <c r="G475" s="208">
        <v>39873</v>
      </c>
      <c r="H475" s="206">
        <f t="shared" si="36"/>
        <v>-2.9585798816569166E-3</v>
      </c>
      <c r="I475" s="206">
        <f t="shared" si="37"/>
        <v>-9.8522167487679127E-4</v>
      </c>
      <c r="J475" s="206">
        <f t="shared" si="38"/>
        <v>-1.972386587771231E-3</v>
      </c>
      <c r="K475" s="206">
        <f t="shared" si="39"/>
        <v>-9.8328416912496085E-4</v>
      </c>
      <c r="L475" s="206">
        <f t="shared" si="40"/>
        <v>-2.949852507374603E-3</v>
      </c>
    </row>
    <row r="476" spans="1:12">
      <c r="A476" s="208">
        <v>39904</v>
      </c>
      <c r="B476" s="205">
        <v>101.2</v>
      </c>
      <c r="C476" s="205">
        <v>101.4</v>
      </c>
      <c r="D476" s="205">
        <v>101.3</v>
      </c>
      <c r="E476" s="205">
        <v>101.6</v>
      </c>
      <c r="F476" s="205">
        <v>101.5</v>
      </c>
      <c r="G476" s="208">
        <v>39904</v>
      </c>
      <c r="H476" s="206">
        <f t="shared" si="36"/>
        <v>-9.8716683119441585E-4</v>
      </c>
      <c r="I476" s="206">
        <f t="shared" si="37"/>
        <v>-9.8522167487679127E-4</v>
      </c>
      <c r="J476" s="206">
        <f t="shared" si="38"/>
        <v>-9.8619329388568554E-4</v>
      </c>
      <c r="K476" s="206">
        <f t="shared" si="39"/>
        <v>-9.8328416912496085E-4</v>
      </c>
      <c r="L476" s="206">
        <f t="shared" si="40"/>
        <v>-4.9019607843137254E-3</v>
      </c>
    </row>
    <row r="477" spans="1:12">
      <c r="A477" s="208">
        <v>39934</v>
      </c>
      <c r="B477" s="205">
        <v>101</v>
      </c>
      <c r="C477" s="205">
        <v>101.2</v>
      </c>
      <c r="D477" s="205">
        <v>101.1</v>
      </c>
      <c r="E477" s="205">
        <v>101.3</v>
      </c>
      <c r="F477" s="205">
        <v>101.5</v>
      </c>
      <c r="G477" s="208">
        <v>39934</v>
      </c>
      <c r="H477" s="206">
        <f t="shared" si="36"/>
        <v>-1.0773751224289857E-2</v>
      </c>
      <c r="I477" s="206">
        <f t="shared" si="37"/>
        <v>-1.0752688172042956E-2</v>
      </c>
      <c r="J477" s="206">
        <f t="shared" si="38"/>
        <v>-1.1730205278592403E-2</v>
      </c>
      <c r="K477" s="206">
        <f t="shared" si="39"/>
        <v>-1.2670565302144223E-2</v>
      </c>
      <c r="L477" s="206">
        <f t="shared" si="40"/>
        <v>-5.8765915768853507E-3</v>
      </c>
    </row>
    <row r="478" spans="1:12">
      <c r="A478" s="208">
        <v>39965</v>
      </c>
      <c r="B478" s="205">
        <v>100.8</v>
      </c>
      <c r="C478" s="205">
        <v>101</v>
      </c>
      <c r="D478" s="205">
        <v>100.9</v>
      </c>
      <c r="E478" s="205">
        <v>101.2</v>
      </c>
      <c r="F478" s="205">
        <v>101.3</v>
      </c>
      <c r="G478" s="208">
        <v>39965</v>
      </c>
      <c r="H478" s="206">
        <f t="shared" si="36"/>
        <v>-1.7543859649122782E-2</v>
      </c>
      <c r="I478" s="206">
        <f t="shared" si="37"/>
        <v>-1.6553067185978605E-2</v>
      </c>
      <c r="J478" s="206">
        <f t="shared" si="38"/>
        <v>-1.9436345966958212E-2</v>
      </c>
      <c r="K478" s="206">
        <f t="shared" si="39"/>
        <v>-1.8428709990300596E-2</v>
      </c>
      <c r="L478" s="206">
        <f t="shared" si="40"/>
        <v>-7.8354554358471811E-3</v>
      </c>
    </row>
    <row r="479" spans="1:12">
      <c r="A479" s="208">
        <v>39995</v>
      </c>
      <c r="B479" s="205">
        <v>100.5</v>
      </c>
      <c r="C479" s="205">
        <v>100.8</v>
      </c>
      <c r="D479" s="205">
        <v>100.5</v>
      </c>
      <c r="E479" s="205">
        <v>100.9</v>
      </c>
      <c r="F479" s="205">
        <v>101</v>
      </c>
      <c r="G479" s="208">
        <v>39995</v>
      </c>
      <c r="H479" s="206">
        <f t="shared" si="36"/>
        <v>-2.2373540856031101E-2</v>
      </c>
      <c r="I479" s="206">
        <f t="shared" si="37"/>
        <v>-2.2308438409311321E-2</v>
      </c>
      <c r="J479" s="206">
        <f t="shared" si="38"/>
        <v>-2.6162790697674444E-2</v>
      </c>
      <c r="K479" s="206">
        <f t="shared" si="39"/>
        <v>-2.5120772946859847E-2</v>
      </c>
      <c r="L479" s="206">
        <f t="shared" si="40"/>
        <v>-9.8039215686274508E-3</v>
      </c>
    </row>
    <row r="480" spans="1:12">
      <c r="A480" s="208">
        <v>40026</v>
      </c>
      <c r="B480" s="205">
        <v>100.8</v>
      </c>
      <c r="C480" s="205">
        <v>100.8</v>
      </c>
      <c r="D480" s="205">
        <v>100.8</v>
      </c>
      <c r="E480" s="205">
        <v>100.9</v>
      </c>
      <c r="F480" s="205">
        <v>101.1</v>
      </c>
      <c r="G480" s="208">
        <v>40026</v>
      </c>
      <c r="H480" s="206">
        <f t="shared" si="36"/>
        <v>-2.2308438409311321E-2</v>
      </c>
      <c r="I480" s="206">
        <f t="shared" si="37"/>
        <v>-2.420135527589545E-2</v>
      </c>
      <c r="J480" s="206">
        <f t="shared" si="38"/>
        <v>-2.6086956521739157E-2</v>
      </c>
      <c r="K480" s="206">
        <f t="shared" si="39"/>
        <v>-2.7938342967244619E-2</v>
      </c>
      <c r="L480" s="206">
        <f t="shared" si="40"/>
        <v>-9.7943192948090115E-3</v>
      </c>
    </row>
    <row r="481" spans="1:12">
      <c r="A481" s="208">
        <v>40057</v>
      </c>
      <c r="B481" s="205">
        <v>100.8</v>
      </c>
      <c r="C481" s="205">
        <v>100.9</v>
      </c>
      <c r="D481" s="205">
        <v>100.9</v>
      </c>
      <c r="E481" s="205">
        <v>101</v>
      </c>
      <c r="F481" s="205">
        <v>101.2</v>
      </c>
      <c r="G481" s="208">
        <v>40057</v>
      </c>
      <c r="H481" s="206">
        <f t="shared" si="36"/>
        <v>-2.2308438409311321E-2</v>
      </c>
      <c r="I481" s="206">
        <f t="shared" si="37"/>
        <v>-2.323330106485955E-2</v>
      </c>
      <c r="J481" s="206">
        <f t="shared" si="38"/>
        <v>-2.5120772946859847E-2</v>
      </c>
      <c r="K481" s="206">
        <f t="shared" si="39"/>
        <v>-2.6974951830443135E-2</v>
      </c>
      <c r="L481" s="206">
        <f t="shared" si="40"/>
        <v>-1.0752688172042956E-2</v>
      </c>
    </row>
    <row r="482" spans="1:12">
      <c r="A482" s="208">
        <v>40087</v>
      </c>
      <c r="B482" s="205">
        <v>100.4</v>
      </c>
      <c r="C482" s="205">
        <v>100.8</v>
      </c>
      <c r="D482" s="205">
        <v>100.4</v>
      </c>
      <c r="E482" s="205">
        <v>100.9</v>
      </c>
      <c r="F482" s="205">
        <v>101.2</v>
      </c>
      <c r="G482" s="208">
        <v>40087</v>
      </c>
      <c r="H482" s="206">
        <f t="shared" si="36"/>
        <v>-2.5242718446601888E-2</v>
      </c>
      <c r="I482" s="206">
        <f t="shared" si="37"/>
        <v>-2.2308438409311321E-2</v>
      </c>
      <c r="J482" s="206">
        <f t="shared" si="38"/>
        <v>-2.9013539651837523E-2</v>
      </c>
      <c r="K482" s="206">
        <f t="shared" si="39"/>
        <v>-2.6061776061775954E-2</v>
      </c>
      <c r="L482" s="206">
        <f t="shared" si="40"/>
        <v>-1.1718750000000028E-2</v>
      </c>
    </row>
    <row r="483" spans="1:12">
      <c r="A483" s="208">
        <v>40118</v>
      </c>
      <c r="B483" s="205">
        <v>100.2</v>
      </c>
      <c r="C483" s="205">
        <v>100.6</v>
      </c>
      <c r="D483" s="205">
        <v>100.1</v>
      </c>
      <c r="E483" s="205">
        <v>100.7</v>
      </c>
      <c r="F483" s="205">
        <v>101.1</v>
      </c>
      <c r="G483" s="208">
        <v>40118</v>
      </c>
      <c r="H483" s="206">
        <f t="shared" si="36"/>
        <v>-1.8609206660137038E-2</v>
      </c>
      <c r="I483" s="206">
        <f t="shared" si="37"/>
        <v>-1.6617790811339225E-2</v>
      </c>
      <c r="J483" s="206">
        <f t="shared" si="38"/>
        <v>-2.1505376344086051E-2</v>
      </c>
      <c r="K483" s="206">
        <f t="shared" si="39"/>
        <v>-1.9474196689386561E-2</v>
      </c>
      <c r="L483" s="206">
        <f t="shared" si="40"/>
        <v>-1.0763209393346462E-2</v>
      </c>
    </row>
    <row r="484" spans="1:12">
      <c r="A484" s="208">
        <v>40148</v>
      </c>
      <c r="B484" s="205">
        <v>100</v>
      </c>
      <c r="C484" s="205">
        <v>100.5</v>
      </c>
      <c r="D484" s="205">
        <v>100</v>
      </c>
      <c r="E484" s="205">
        <v>100.6</v>
      </c>
      <c r="F484" s="205">
        <v>100.9</v>
      </c>
      <c r="G484" s="208">
        <v>40148</v>
      </c>
      <c r="H484" s="206">
        <f t="shared" si="36"/>
        <v>-1.6715830875122937E-2</v>
      </c>
      <c r="I484" s="206">
        <f t="shared" si="37"/>
        <v>-1.2770137524557929E-2</v>
      </c>
      <c r="J484" s="206">
        <f t="shared" si="38"/>
        <v>-1.7681728880157142E-2</v>
      </c>
      <c r="K484" s="206">
        <f t="shared" si="39"/>
        <v>-1.4691478942213516E-2</v>
      </c>
      <c r="L484" s="206">
        <f t="shared" si="40"/>
        <v>-1.2720156555772966E-2</v>
      </c>
    </row>
    <row r="485" spans="1:12">
      <c r="A485" s="208">
        <v>40179</v>
      </c>
      <c r="B485" s="205">
        <v>100.1</v>
      </c>
      <c r="C485" s="205">
        <v>100.2</v>
      </c>
      <c r="D485" s="205">
        <v>100.1</v>
      </c>
      <c r="E485" s="205">
        <v>100.2</v>
      </c>
      <c r="F485" s="205">
        <v>100.5</v>
      </c>
      <c r="G485" s="208">
        <v>40179</v>
      </c>
      <c r="H485" s="206">
        <f t="shared" si="36"/>
        <v>-9.8911968348170138E-3</v>
      </c>
      <c r="I485" s="206">
        <f t="shared" si="37"/>
        <v>-9.881422924901186E-3</v>
      </c>
      <c r="J485" s="206">
        <f t="shared" si="38"/>
        <v>-1.0869565217391389E-2</v>
      </c>
      <c r="K485" s="206">
        <f t="shared" si="39"/>
        <v>-1.0858835143139135E-2</v>
      </c>
      <c r="L485" s="206">
        <f t="shared" si="40"/>
        <v>-7.8973346495557466E-3</v>
      </c>
    </row>
    <row r="486" spans="1:12">
      <c r="A486" s="208">
        <v>40210</v>
      </c>
      <c r="B486" s="205">
        <v>100</v>
      </c>
      <c r="C486" s="205">
        <v>100.2</v>
      </c>
      <c r="D486" s="205">
        <v>100</v>
      </c>
      <c r="E486" s="205">
        <v>100.2</v>
      </c>
      <c r="F486" s="205">
        <v>100.3</v>
      </c>
      <c r="G486" s="208">
        <v>40210</v>
      </c>
      <c r="H486" s="206">
        <f t="shared" si="36"/>
        <v>-7.9365079365079083E-3</v>
      </c>
      <c r="I486" s="206">
        <f t="shared" si="37"/>
        <v>-8.9020771513352269E-3</v>
      </c>
      <c r="J486" s="206">
        <f t="shared" si="38"/>
        <v>-8.9197224975223546E-3</v>
      </c>
      <c r="K486" s="206">
        <f t="shared" si="39"/>
        <v>-9.881422924901186E-3</v>
      </c>
      <c r="L486" s="206">
        <f t="shared" si="40"/>
        <v>-7.9129574678535822E-3</v>
      </c>
    </row>
    <row r="487" spans="1:12">
      <c r="A487" s="208">
        <v>40238</v>
      </c>
      <c r="B487" s="205">
        <v>100.3</v>
      </c>
      <c r="C487" s="205">
        <v>100.4</v>
      </c>
      <c r="D487" s="205">
        <v>100.4</v>
      </c>
      <c r="E487" s="205">
        <v>100.5</v>
      </c>
      <c r="F487" s="205">
        <v>100.6</v>
      </c>
      <c r="G487" s="208">
        <v>40238</v>
      </c>
      <c r="H487" s="206">
        <f t="shared" si="36"/>
        <v>-7.9129574678535822E-3</v>
      </c>
      <c r="I487" s="206">
        <f t="shared" si="37"/>
        <v>-9.8619329388560158E-3</v>
      </c>
      <c r="J487" s="206">
        <f t="shared" si="38"/>
        <v>-7.9051383399209203E-3</v>
      </c>
      <c r="K487" s="206">
        <f t="shared" si="39"/>
        <v>-1.0826771653543251E-2</v>
      </c>
      <c r="L487" s="206">
        <f t="shared" si="40"/>
        <v>-7.889546351084924E-3</v>
      </c>
    </row>
    <row r="488" spans="1:12">
      <c r="A488" s="208">
        <v>40269</v>
      </c>
      <c r="B488" s="205">
        <v>100.4</v>
      </c>
      <c r="C488" s="205">
        <v>100.3</v>
      </c>
      <c r="D488" s="205">
        <v>100.4</v>
      </c>
      <c r="E488" s="205">
        <v>100.3</v>
      </c>
      <c r="F488" s="205">
        <v>100.4</v>
      </c>
      <c r="G488" s="208">
        <v>40269</v>
      </c>
      <c r="H488" s="206">
        <f t="shared" si="36"/>
        <v>-7.9051383399209203E-3</v>
      </c>
      <c r="I488" s="206">
        <f t="shared" si="37"/>
        <v>-1.0848126232741701E-2</v>
      </c>
      <c r="J488" s="206">
        <f t="shared" si="38"/>
        <v>-8.8845014807501631E-3</v>
      </c>
      <c r="K488" s="206">
        <f t="shared" si="39"/>
        <v>-1.2795275590551153E-2</v>
      </c>
      <c r="L488" s="206">
        <f t="shared" si="40"/>
        <v>-1.0837438423645264E-2</v>
      </c>
    </row>
    <row r="489" spans="1:12">
      <c r="A489" s="208">
        <v>40299</v>
      </c>
      <c r="B489" s="205">
        <v>100.3</v>
      </c>
      <c r="C489" s="205">
        <v>100.3</v>
      </c>
      <c r="D489" s="205">
        <v>100.4</v>
      </c>
      <c r="E489" s="205">
        <v>100.3</v>
      </c>
      <c r="F489" s="205">
        <v>100.2</v>
      </c>
      <c r="G489" s="208">
        <v>40299</v>
      </c>
      <c r="H489" s="206">
        <f t="shared" si="36"/>
        <v>-6.9306930693069585E-3</v>
      </c>
      <c r="I489" s="206">
        <f t="shared" si="37"/>
        <v>-8.8932806324111234E-3</v>
      </c>
      <c r="J489" s="206">
        <f t="shared" si="38"/>
        <v>-6.9238377843717971E-3</v>
      </c>
      <c r="K489" s="206">
        <f t="shared" si="39"/>
        <v>-9.8716683119447184E-3</v>
      </c>
      <c r="L489" s="206">
        <f t="shared" si="40"/>
        <v>-1.2807881773398987E-2</v>
      </c>
    </row>
    <row r="490" spans="1:12">
      <c r="A490" s="208">
        <v>40330</v>
      </c>
      <c r="B490" s="205">
        <v>100.1</v>
      </c>
      <c r="C490" s="205">
        <v>100.1</v>
      </c>
      <c r="D490" s="205">
        <v>100.1</v>
      </c>
      <c r="E490" s="205">
        <v>100.1</v>
      </c>
      <c r="F490" s="205">
        <v>100</v>
      </c>
      <c r="G490" s="208">
        <v>40330</v>
      </c>
      <c r="H490" s="206">
        <f t="shared" si="36"/>
        <v>-6.9444444444444727E-3</v>
      </c>
      <c r="I490" s="206">
        <f t="shared" si="37"/>
        <v>-8.9108910891089674E-3</v>
      </c>
      <c r="J490" s="206">
        <f t="shared" si="38"/>
        <v>-7.9286422200199342E-3</v>
      </c>
      <c r="K490" s="206">
        <f t="shared" si="39"/>
        <v>-1.0869565217391389E-2</v>
      </c>
      <c r="L490" s="206">
        <f t="shared" si="40"/>
        <v>-1.2833168805528107E-2</v>
      </c>
    </row>
    <row r="491" spans="1:12">
      <c r="A491" s="208">
        <v>40360</v>
      </c>
      <c r="B491" s="205">
        <v>99.5</v>
      </c>
      <c r="C491" s="205">
        <v>99.7</v>
      </c>
      <c r="D491" s="205">
        <v>99.4</v>
      </c>
      <c r="E491" s="205">
        <v>99.6</v>
      </c>
      <c r="F491" s="205">
        <v>99.5</v>
      </c>
      <c r="G491" s="208">
        <v>40360</v>
      </c>
      <c r="H491" s="206">
        <f t="shared" si="36"/>
        <v>-9.9502487562189053E-3</v>
      </c>
      <c r="I491" s="206">
        <f t="shared" si="37"/>
        <v>-1.0912698412698357E-2</v>
      </c>
      <c r="J491" s="206">
        <f t="shared" si="38"/>
        <v>-1.094527363184074E-2</v>
      </c>
      <c r="K491" s="206">
        <f t="shared" si="39"/>
        <v>-1.2884043607532323E-2</v>
      </c>
      <c r="L491" s="206">
        <f t="shared" si="40"/>
        <v>-1.4851485148514851E-2</v>
      </c>
    </row>
    <row r="492" spans="1:12">
      <c r="A492" s="208">
        <v>40391</v>
      </c>
      <c r="B492" s="205">
        <v>99.7</v>
      </c>
      <c r="C492" s="205">
        <v>99.7</v>
      </c>
      <c r="D492" s="205">
        <v>99.6</v>
      </c>
      <c r="E492" s="205">
        <v>99.7</v>
      </c>
      <c r="F492" s="205">
        <v>99.6</v>
      </c>
      <c r="G492" s="208">
        <v>40391</v>
      </c>
      <c r="H492" s="206">
        <f t="shared" si="36"/>
        <v>-1.0912698412698357E-2</v>
      </c>
      <c r="I492" s="206">
        <f t="shared" si="37"/>
        <v>-1.0912698412698357E-2</v>
      </c>
      <c r="J492" s="206">
        <f t="shared" si="38"/>
        <v>-1.1904761904761934E-2</v>
      </c>
      <c r="K492" s="206">
        <f t="shared" si="39"/>
        <v>-1.189296333002976E-2</v>
      </c>
      <c r="L492" s="206">
        <f t="shared" si="40"/>
        <v>-1.483679525222552E-2</v>
      </c>
    </row>
    <row r="493" spans="1:12">
      <c r="A493" s="208">
        <v>40422</v>
      </c>
      <c r="B493" s="205">
        <v>99.9</v>
      </c>
      <c r="C493" s="205">
        <v>99.7</v>
      </c>
      <c r="D493" s="205">
        <v>99.8</v>
      </c>
      <c r="E493" s="205">
        <v>99.6</v>
      </c>
      <c r="F493" s="205">
        <v>99.5</v>
      </c>
      <c r="G493" s="208">
        <v>40422</v>
      </c>
      <c r="H493" s="206">
        <f t="shared" si="36"/>
        <v>-8.9285714285713448E-3</v>
      </c>
      <c r="I493" s="206">
        <f t="shared" si="37"/>
        <v>-1.189296333002976E-2</v>
      </c>
      <c r="J493" s="206">
        <f t="shared" si="38"/>
        <v>-1.0901883052527338E-2</v>
      </c>
      <c r="K493" s="206">
        <f t="shared" si="39"/>
        <v>-1.3861386138613917E-2</v>
      </c>
      <c r="L493" s="206">
        <f t="shared" si="40"/>
        <v>-1.6798418972332044E-2</v>
      </c>
    </row>
    <row r="494" spans="1:12">
      <c r="A494" s="208">
        <v>40452</v>
      </c>
      <c r="B494" s="205">
        <v>100.2</v>
      </c>
      <c r="C494" s="205">
        <v>100</v>
      </c>
      <c r="D494" s="205">
        <v>100.2</v>
      </c>
      <c r="E494" s="205">
        <v>100</v>
      </c>
      <c r="F494" s="205">
        <v>100</v>
      </c>
      <c r="G494" s="208">
        <v>40452</v>
      </c>
      <c r="H494" s="206">
        <f t="shared" si="36"/>
        <v>-1.9920318725099883E-3</v>
      </c>
      <c r="I494" s="206">
        <f t="shared" si="37"/>
        <v>-7.9365079365079083E-3</v>
      </c>
      <c r="J494" s="206">
        <f t="shared" si="38"/>
        <v>-1.9920318725099883E-3</v>
      </c>
      <c r="K494" s="206">
        <f t="shared" si="39"/>
        <v>-8.9197224975223546E-3</v>
      </c>
      <c r="L494" s="206">
        <f t="shared" si="40"/>
        <v>-1.185770750988145E-2</v>
      </c>
    </row>
    <row r="495" spans="1:12">
      <c r="A495" s="208">
        <v>40483</v>
      </c>
      <c r="B495" s="205">
        <v>99.9</v>
      </c>
      <c r="C495" s="205">
        <v>99.8</v>
      </c>
      <c r="D495" s="205">
        <v>99.9</v>
      </c>
      <c r="E495" s="205">
        <v>99.7</v>
      </c>
      <c r="F495" s="205">
        <v>99.8</v>
      </c>
      <c r="G495" s="208">
        <v>40483</v>
      </c>
      <c r="H495" s="206">
        <f t="shared" si="36"/>
        <v>-2.9940119760478758E-3</v>
      </c>
      <c r="I495" s="206">
        <f t="shared" si="37"/>
        <v>-7.9522862823061344E-3</v>
      </c>
      <c r="J495" s="206">
        <f t="shared" si="38"/>
        <v>-1.9980019980018844E-3</v>
      </c>
      <c r="K495" s="206">
        <f t="shared" si="39"/>
        <v>-9.9304865938430985E-3</v>
      </c>
      <c r="L495" s="206">
        <f t="shared" si="40"/>
        <v>-1.285855588526209E-2</v>
      </c>
    </row>
    <row r="496" spans="1:12">
      <c r="A496" s="208">
        <v>40513</v>
      </c>
      <c r="B496" s="205">
        <v>99.6</v>
      </c>
      <c r="C496" s="205">
        <v>99.7</v>
      </c>
      <c r="D496" s="205">
        <v>99.6</v>
      </c>
      <c r="E496" s="205">
        <v>99.6</v>
      </c>
      <c r="F496" s="205">
        <v>99.7</v>
      </c>
      <c r="G496" s="208">
        <v>40513</v>
      </c>
      <c r="H496" s="206">
        <f t="shared" si="36"/>
        <v>-4.0000000000000565E-3</v>
      </c>
      <c r="I496" s="206">
        <f t="shared" si="37"/>
        <v>-7.9601990049750961E-3</v>
      </c>
      <c r="J496" s="206">
        <f t="shared" si="38"/>
        <v>-4.0000000000000565E-3</v>
      </c>
      <c r="K496" s="206">
        <f t="shared" si="39"/>
        <v>-9.9403578528827041E-3</v>
      </c>
      <c r="L496" s="206">
        <f t="shared" si="40"/>
        <v>-1.189296333002976E-2</v>
      </c>
    </row>
    <row r="497" spans="1:12">
      <c r="A497" s="208">
        <v>40544</v>
      </c>
      <c r="B497" s="205">
        <v>99.5</v>
      </c>
      <c r="C497" s="205">
        <v>99.4</v>
      </c>
      <c r="D497" s="205">
        <v>99.5</v>
      </c>
      <c r="E497" s="205">
        <v>99.3</v>
      </c>
      <c r="F497" s="205">
        <v>99.1</v>
      </c>
      <c r="G497" s="208">
        <v>40544</v>
      </c>
      <c r="H497" s="206">
        <f t="shared" si="36"/>
        <v>-5.9940059940059376E-3</v>
      </c>
      <c r="I497" s="206">
        <f t="shared" si="37"/>
        <v>-7.9840319361277161E-3</v>
      </c>
      <c r="J497" s="206">
        <f t="shared" si="38"/>
        <v>-5.9940059940059376E-3</v>
      </c>
      <c r="K497" s="206">
        <f t="shared" si="39"/>
        <v>-8.9820359281437695E-3</v>
      </c>
      <c r="L497" s="206">
        <f t="shared" si="40"/>
        <v>-1.3930348258706524E-2</v>
      </c>
    </row>
    <row r="498" spans="1:12">
      <c r="A498" s="208">
        <v>40575</v>
      </c>
      <c r="B498" s="205">
        <v>99.5</v>
      </c>
      <c r="C498" s="205">
        <v>99.4</v>
      </c>
      <c r="D498" s="205">
        <v>99.5</v>
      </c>
      <c r="E498" s="205">
        <v>99.3</v>
      </c>
      <c r="F498" s="205">
        <v>99</v>
      </c>
      <c r="G498" s="208">
        <v>40575</v>
      </c>
      <c r="H498" s="206">
        <f t="shared" si="36"/>
        <v>-5.0000000000000001E-3</v>
      </c>
      <c r="I498" s="206">
        <f t="shared" si="37"/>
        <v>-7.9840319361277161E-3</v>
      </c>
      <c r="J498" s="206">
        <f t="shared" si="38"/>
        <v>-5.0000000000000001E-3</v>
      </c>
      <c r="K498" s="206">
        <f t="shared" si="39"/>
        <v>-8.9820359281437695E-3</v>
      </c>
      <c r="L498" s="206">
        <f t="shared" si="40"/>
        <v>-1.2961116650049823E-2</v>
      </c>
    </row>
    <row r="499" spans="1:12">
      <c r="A499" s="208">
        <v>40603</v>
      </c>
      <c r="B499" s="205">
        <v>99.8</v>
      </c>
      <c r="C499" s="205">
        <v>99.7</v>
      </c>
      <c r="D499" s="205">
        <v>99.8</v>
      </c>
      <c r="E499" s="205">
        <v>99.7</v>
      </c>
      <c r="F499" s="205">
        <v>99.2</v>
      </c>
      <c r="G499" s="208">
        <v>40603</v>
      </c>
      <c r="H499" s="206">
        <f t="shared" si="36"/>
        <v>-4.9850448654037887E-3</v>
      </c>
      <c r="I499" s="206">
        <f t="shared" si="37"/>
        <v>-6.9721115537848882E-3</v>
      </c>
      <c r="J499" s="206">
        <f t="shared" si="38"/>
        <v>-5.9760956175299654E-3</v>
      </c>
      <c r="K499" s="206">
        <f t="shared" si="39"/>
        <v>-7.9601990049750961E-3</v>
      </c>
      <c r="L499" s="206">
        <f t="shared" si="40"/>
        <v>-1.3916500994035701E-2</v>
      </c>
    </row>
    <row r="500" spans="1:12">
      <c r="A500" s="208">
        <v>40634</v>
      </c>
      <c r="B500" s="205">
        <v>99.9</v>
      </c>
      <c r="C500" s="205">
        <v>100</v>
      </c>
      <c r="D500" s="205">
        <v>99.9</v>
      </c>
      <c r="E500" s="205">
        <v>100</v>
      </c>
      <c r="F500" s="205">
        <v>99.2</v>
      </c>
      <c r="G500" s="208">
        <v>40634</v>
      </c>
      <c r="H500" s="206">
        <f t="shared" si="36"/>
        <v>-4.9800796812749003E-3</v>
      </c>
      <c r="I500" s="206">
        <f t="shared" si="37"/>
        <v>-2.9910269192422448E-3</v>
      </c>
      <c r="J500" s="206">
        <f t="shared" si="38"/>
        <v>-4.9800796812749003E-3</v>
      </c>
      <c r="K500" s="206">
        <f t="shared" si="39"/>
        <v>-2.9910269192422448E-3</v>
      </c>
      <c r="L500" s="206">
        <f t="shared" si="40"/>
        <v>-1.1952191235059789E-2</v>
      </c>
    </row>
    <row r="501" spans="1:12">
      <c r="A501" s="208">
        <v>40664</v>
      </c>
      <c r="B501" s="205">
        <v>99.9</v>
      </c>
      <c r="C501" s="205">
        <v>100.1</v>
      </c>
      <c r="D501" s="205">
        <v>99.9</v>
      </c>
      <c r="E501" s="205">
        <v>100.1</v>
      </c>
      <c r="F501" s="205">
        <v>99.4</v>
      </c>
      <c r="G501" s="208">
        <v>40664</v>
      </c>
      <c r="H501" s="206">
        <f t="shared" si="36"/>
        <v>-3.9880358923229456E-3</v>
      </c>
      <c r="I501" s="206">
        <f t="shared" si="37"/>
        <v>-1.9940179461615439E-3</v>
      </c>
      <c r="J501" s="206">
        <f t="shared" si="38"/>
        <v>-4.9800796812749003E-3</v>
      </c>
      <c r="K501" s="206">
        <f t="shared" si="39"/>
        <v>-1.9940179461615439E-3</v>
      </c>
      <c r="L501" s="206">
        <f t="shared" si="40"/>
        <v>-7.9840319361277161E-3</v>
      </c>
    </row>
    <row r="502" spans="1:12">
      <c r="A502" s="208">
        <v>40695</v>
      </c>
      <c r="B502" s="205">
        <v>99.7</v>
      </c>
      <c r="C502" s="205">
        <v>99.8</v>
      </c>
      <c r="D502" s="205">
        <v>99.7</v>
      </c>
      <c r="E502" s="205">
        <v>99.8</v>
      </c>
      <c r="F502" s="205">
        <v>99.2</v>
      </c>
      <c r="G502" s="208">
        <v>40695</v>
      </c>
      <c r="H502" s="206">
        <f t="shared" si="36"/>
        <v>-3.996003996003911E-3</v>
      </c>
      <c r="I502" s="206">
        <f t="shared" si="37"/>
        <v>-2.9970029970029688E-3</v>
      </c>
      <c r="J502" s="206">
        <f t="shared" si="38"/>
        <v>-3.996003996003911E-3</v>
      </c>
      <c r="K502" s="206">
        <f t="shared" si="39"/>
        <v>-2.9970029970029688E-3</v>
      </c>
      <c r="L502" s="206">
        <f t="shared" si="40"/>
        <v>-7.9999999999999724E-3</v>
      </c>
    </row>
    <row r="503" spans="1:12">
      <c r="A503" s="208">
        <v>40725</v>
      </c>
      <c r="B503" s="205">
        <v>99.7</v>
      </c>
      <c r="C503" s="205">
        <v>99.8</v>
      </c>
      <c r="D503" s="205">
        <v>99.7</v>
      </c>
      <c r="E503" s="205">
        <v>99.8</v>
      </c>
      <c r="F503" s="205">
        <v>99</v>
      </c>
      <c r="G503" s="208">
        <v>40725</v>
      </c>
      <c r="H503" s="206">
        <f t="shared" si="36"/>
        <v>2.0100502512563098E-3</v>
      </c>
      <c r="I503" s="206">
        <f t="shared" si="37"/>
        <v>1.0030090270811867E-3</v>
      </c>
      <c r="J503" s="206">
        <f t="shared" si="38"/>
        <v>3.01810865191144E-3</v>
      </c>
      <c r="K503" s="206">
        <f t="shared" si="39"/>
        <v>2.0080321285140847E-3</v>
      </c>
      <c r="L503" s="206">
        <f t="shared" si="40"/>
        <v>-5.0251256281407036E-3</v>
      </c>
    </row>
    <row r="504" spans="1:12">
      <c r="A504" s="208">
        <v>40756</v>
      </c>
      <c r="B504" s="205">
        <v>99.9</v>
      </c>
      <c r="C504" s="205">
        <v>99.9</v>
      </c>
      <c r="D504" s="205">
        <v>99.9</v>
      </c>
      <c r="E504" s="205">
        <v>99.9</v>
      </c>
      <c r="F504" s="205">
        <v>99.1</v>
      </c>
      <c r="G504" s="208">
        <v>40756</v>
      </c>
      <c r="H504" s="206">
        <f t="shared" si="36"/>
        <v>2.0060180541625161E-3</v>
      </c>
      <c r="I504" s="206">
        <f t="shared" si="37"/>
        <v>2.0060180541625161E-3</v>
      </c>
      <c r="J504" s="206">
        <f t="shared" si="38"/>
        <v>3.0120481927711986E-3</v>
      </c>
      <c r="K504" s="206">
        <f t="shared" si="39"/>
        <v>2.0060180541625161E-3</v>
      </c>
      <c r="L504" s="206">
        <f t="shared" si="40"/>
        <v>-5.0200803212851405E-3</v>
      </c>
    </row>
    <row r="505" spans="1:12">
      <c r="A505" s="208">
        <v>40787</v>
      </c>
      <c r="B505" s="205">
        <v>99.9</v>
      </c>
      <c r="C505" s="205">
        <v>99.9</v>
      </c>
      <c r="D505" s="205">
        <v>99.9</v>
      </c>
      <c r="E505" s="205">
        <v>99.9</v>
      </c>
      <c r="F505" s="205">
        <v>99.1</v>
      </c>
      <c r="G505" s="208">
        <v>40787</v>
      </c>
      <c r="H505" s="206">
        <f t="shared" si="36"/>
        <v>0</v>
      </c>
      <c r="I505" s="206">
        <f t="shared" si="37"/>
        <v>2.0060180541625161E-3</v>
      </c>
      <c r="J505" s="206">
        <f t="shared" si="38"/>
        <v>1.0020040080161176E-3</v>
      </c>
      <c r="K505" s="206">
        <f t="shared" si="39"/>
        <v>3.0120481927711986E-3</v>
      </c>
      <c r="L505" s="206">
        <f t="shared" si="40"/>
        <v>-4.0201005025126196E-3</v>
      </c>
    </row>
    <row r="506" spans="1:12">
      <c r="A506" s="208">
        <v>40817</v>
      </c>
      <c r="B506" s="205">
        <v>100</v>
      </c>
      <c r="C506" s="205">
        <v>99.8</v>
      </c>
      <c r="D506" s="205">
        <v>100</v>
      </c>
      <c r="E506" s="205">
        <v>99.9</v>
      </c>
      <c r="F506" s="205">
        <v>99</v>
      </c>
      <c r="G506" s="208">
        <v>40817</v>
      </c>
      <c r="H506" s="206">
        <f t="shared" si="36"/>
        <v>-1.9960079840319646E-3</v>
      </c>
      <c r="I506" s="206">
        <f t="shared" si="37"/>
        <v>-2.0000000000000282E-3</v>
      </c>
      <c r="J506" s="206">
        <f t="shared" si="38"/>
        <v>-1.9960079840319646E-3</v>
      </c>
      <c r="K506" s="206">
        <f t="shared" si="39"/>
        <v>-9.9999999999994321E-4</v>
      </c>
      <c r="L506" s="206">
        <f t="shared" si="40"/>
        <v>-0.01</v>
      </c>
    </row>
    <row r="507" spans="1:12">
      <c r="A507" s="208">
        <v>40848</v>
      </c>
      <c r="B507" s="205">
        <v>99.4</v>
      </c>
      <c r="C507" s="205">
        <v>99.6</v>
      </c>
      <c r="D507" s="205">
        <v>99.3</v>
      </c>
      <c r="E507" s="205">
        <v>99.6</v>
      </c>
      <c r="F507" s="205">
        <v>98.7</v>
      </c>
      <c r="G507" s="208">
        <v>40848</v>
      </c>
      <c r="H507" s="206">
        <f t="shared" si="36"/>
        <v>-5.005005005005005E-3</v>
      </c>
      <c r="I507" s="206">
        <f t="shared" si="37"/>
        <v>-2.0040080160320926E-3</v>
      </c>
      <c r="J507" s="206">
        <f t="shared" si="38"/>
        <v>-6.006006006006091E-3</v>
      </c>
      <c r="K507" s="206">
        <f t="shared" si="39"/>
        <v>-1.0030090270813292E-3</v>
      </c>
      <c r="L507" s="206">
        <f t="shared" si="40"/>
        <v>-1.1022044088176296E-2</v>
      </c>
    </row>
    <row r="508" spans="1:12">
      <c r="A508" s="208">
        <v>40878</v>
      </c>
      <c r="B508" s="205">
        <v>99.4</v>
      </c>
      <c r="C508" s="205">
        <v>99.6</v>
      </c>
      <c r="D508" s="205">
        <v>99.4</v>
      </c>
      <c r="E508" s="205">
        <v>99.5</v>
      </c>
      <c r="F508" s="205">
        <v>98.6</v>
      </c>
      <c r="G508" s="208">
        <v>40878</v>
      </c>
      <c r="H508" s="206">
        <f t="shared" si="36"/>
        <v>-2.008032128513942E-3</v>
      </c>
      <c r="I508" s="206">
        <f t="shared" si="37"/>
        <v>-1.0030090270813292E-3</v>
      </c>
      <c r="J508" s="206">
        <f t="shared" si="38"/>
        <v>-2.008032128513942E-3</v>
      </c>
      <c r="K508" s="206">
        <f t="shared" si="39"/>
        <v>-1.004016064256971E-3</v>
      </c>
      <c r="L508" s="206">
        <f t="shared" si="40"/>
        <v>-1.1033099297893766E-2</v>
      </c>
    </row>
    <row r="509" spans="1:12">
      <c r="A509" s="208">
        <v>40909</v>
      </c>
      <c r="B509" s="205">
        <v>99.6</v>
      </c>
      <c r="C509" s="205">
        <v>99.3</v>
      </c>
      <c r="D509" s="205">
        <v>99.7</v>
      </c>
      <c r="E509" s="205">
        <v>99.3</v>
      </c>
      <c r="F509" s="205">
        <v>98.3</v>
      </c>
      <c r="G509" s="208">
        <v>40909</v>
      </c>
      <c r="H509" s="206">
        <f t="shared" si="36"/>
        <v>1.0050251256280836E-3</v>
      </c>
      <c r="I509" s="206">
        <f t="shared" si="37"/>
        <v>-1.0060362173039087E-3</v>
      </c>
      <c r="J509" s="206">
        <f t="shared" si="38"/>
        <v>2.0100502512563098E-3</v>
      </c>
      <c r="K509" s="206">
        <f t="shared" si="39"/>
        <v>0</v>
      </c>
      <c r="L509" s="206">
        <f t="shared" si="40"/>
        <v>-8.0726538849646545E-3</v>
      </c>
    </row>
    <row r="510" spans="1:12">
      <c r="A510" s="208">
        <v>40940</v>
      </c>
      <c r="B510" s="205">
        <v>99.8</v>
      </c>
      <c r="C510" s="205">
        <v>99.5</v>
      </c>
      <c r="D510" s="205">
        <v>99.9</v>
      </c>
      <c r="E510" s="205">
        <v>99.5</v>
      </c>
      <c r="F510" s="205">
        <v>98.5</v>
      </c>
      <c r="G510" s="208">
        <v>40940</v>
      </c>
      <c r="H510" s="206">
        <f t="shared" si="36"/>
        <v>3.0150753768843934E-3</v>
      </c>
      <c r="I510" s="206">
        <f t="shared" si="37"/>
        <v>1.0060362173037658E-3</v>
      </c>
      <c r="J510" s="206">
        <f t="shared" si="38"/>
        <v>4.0201005025126196E-3</v>
      </c>
      <c r="K510" s="206">
        <f t="shared" si="39"/>
        <v>2.0140986908358796E-3</v>
      </c>
      <c r="L510" s="206">
        <f t="shared" si="40"/>
        <v>-5.0505050505050509E-3</v>
      </c>
    </row>
    <row r="511" spans="1:12">
      <c r="A511" s="208">
        <v>40969</v>
      </c>
      <c r="B511" s="205">
        <v>100.3</v>
      </c>
      <c r="C511" s="205">
        <v>100</v>
      </c>
      <c r="D511" s="205">
        <v>100.4</v>
      </c>
      <c r="E511" s="205">
        <v>100</v>
      </c>
      <c r="F511" s="205">
        <v>98.8</v>
      </c>
      <c r="G511" s="208">
        <v>40969</v>
      </c>
      <c r="H511" s="206">
        <f t="shared" si="36"/>
        <v>5.0100200400801601E-3</v>
      </c>
      <c r="I511" s="206">
        <f t="shared" si="37"/>
        <v>3.0090270812437028E-3</v>
      </c>
      <c r="J511" s="206">
        <f t="shared" si="38"/>
        <v>6.0120240480962782E-3</v>
      </c>
      <c r="K511" s="206">
        <f t="shared" si="39"/>
        <v>3.0090270812437028E-3</v>
      </c>
      <c r="L511" s="206">
        <f t="shared" si="40"/>
        <v>-4.0322580645161862E-3</v>
      </c>
    </row>
    <row r="512" spans="1:12">
      <c r="A512" s="208">
        <v>41000</v>
      </c>
      <c r="B512" s="205">
        <v>100.4</v>
      </c>
      <c r="C512" s="205">
        <v>100.2</v>
      </c>
      <c r="D512" s="205">
        <v>100.5</v>
      </c>
      <c r="E512" s="205">
        <v>100.3</v>
      </c>
      <c r="F512" s="205">
        <v>98.9</v>
      </c>
      <c r="G512" s="208">
        <v>41000</v>
      </c>
      <c r="H512" s="206">
        <f t="shared" si="36"/>
        <v>5.005005005005005E-3</v>
      </c>
      <c r="I512" s="206">
        <f t="shared" si="37"/>
        <v>2.0000000000000282E-3</v>
      </c>
      <c r="J512" s="206">
        <f t="shared" si="38"/>
        <v>6.0060060060059487E-3</v>
      </c>
      <c r="K512" s="206">
        <f t="shared" si="39"/>
        <v>2.9999999999999714E-3</v>
      </c>
      <c r="L512" s="206">
        <f t="shared" si="40"/>
        <v>-3.0241935483870681E-3</v>
      </c>
    </row>
    <row r="513" spans="1:12">
      <c r="A513" s="208">
        <v>41030</v>
      </c>
      <c r="B513" s="205">
        <v>100.1</v>
      </c>
      <c r="C513" s="205">
        <v>100</v>
      </c>
      <c r="D513" s="205">
        <v>100.2</v>
      </c>
      <c r="E513" s="205">
        <v>100.1</v>
      </c>
      <c r="F513" s="205">
        <v>98.8</v>
      </c>
      <c r="G513" s="208">
        <v>41030</v>
      </c>
      <c r="H513" s="206">
        <f t="shared" si="36"/>
        <v>2.0020020020018879E-3</v>
      </c>
      <c r="I513" s="206">
        <f t="shared" si="37"/>
        <v>-9.9900099900094219E-4</v>
      </c>
      <c r="J513" s="206">
        <f t="shared" si="38"/>
        <v>3.0030030030029744E-3</v>
      </c>
      <c r="K513" s="206">
        <f t="shared" si="39"/>
        <v>0</v>
      </c>
      <c r="L513" s="206">
        <f t="shared" si="40"/>
        <v>-6.0362173038230231E-3</v>
      </c>
    </row>
    <row r="514" spans="1:12">
      <c r="A514" s="208">
        <v>41061</v>
      </c>
      <c r="B514" s="205">
        <v>99.6</v>
      </c>
      <c r="C514" s="205">
        <v>99.6</v>
      </c>
      <c r="D514" s="205">
        <v>99.6</v>
      </c>
      <c r="E514" s="205">
        <v>99.7</v>
      </c>
      <c r="F514" s="205">
        <v>98.6</v>
      </c>
      <c r="G514" s="208">
        <v>41061</v>
      </c>
      <c r="H514" s="206">
        <f t="shared" si="36"/>
        <v>-1.0030090270813292E-3</v>
      </c>
      <c r="I514" s="206">
        <f t="shared" si="37"/>
        <v>-2.0040080160320926E-3</v>
      </c>
      <c r="J514" s="206">
        <f t="shared" si="38"/>
        <v>-1.0030090270813292E-3</v>
      </c>
      <c r="K514" s="206">
        <f t="shared" si="39"/>
        <v>-1.0020040080159752E-3</v>
      </c>
      <c r="L514" s="206">
        <f t="shared" si="40"/>
        <v>-6.0483870967742792E-3</v>
      </c>
    </row>
    <row r="515" spans="1:12">
      <c r="A515" s="208">
        <v>41091</v>
      </c>
      <c r="B515" s="205">
        <v>99.3</v>
      </c>
      <c r="C515" s="205">
        <v>99.5</v>
      </c>
      <c r="D515" s="205">
        <v>99.3</v>
      </c>
      <c r="E515" s="205">
        <v>99.5</v>
      </c>
      <c r="F515" s="205">
        <v>98.4</v>
      </c>
      <c r="G515" s="208">
        <v>41091</v>
      </c>
      <c r="H515" s="206">
        <f t="shared" si="36"/>
        <v>-4.0120361083250322E-3</v>
      </c>
      <c r="I515" s="206">
        <f t="shared" si="37"/>
        <v>-3.006012024048068E-3</v>
      </c>
      <c r="J515" s="206">
        <f t="shared" si="38"/>
        <v>-4.0120361083250322E-3</v>
      </c>
      <c r="K515" s="206">
        <f t="shared" si="39"/>
        <v>-3.006012024048068E-3</v>
      </c>
      <c r="L515" s="206">
        <f t="shared" si="40"/>
        <v>-6.0606060606060034E-3</v>
      </c>
    </row>
    <row r="516" spans="1:12">
      <c r="A516" s="208">
        <v>41122</v>
      </c>
      <c r="B516" s="205">
        <v>99.4</v>
      </c>
      <c r="C516" s="205">
        <v>99.6</v>
      </c>
      <c r="D516" s="205">
        <v>99.4</v>
      </c>
      <c r="E516" s="205">
        <v>99.7</v>
      </c>
      <c r="F516" s="205">
        <v>98.5</v>
      </c>
      <c r="G516" s="208">
        <v>41122</v>
      </c>
      <c r="H516" s="206">
        <f t="shared" si="36"/>
        <v>-5.005005005005005E-3</v>
      </c>
      <c r="I516" s="206">
        <f t="shared" si="37"/>
        <v>-3.0030030030031166E-3</v>
      </c>
      <c r="J516" s="206">
        <f t="shared" si="38"/>
        <v>-5.005005005005005E-3</v>
      </c>
      <c r="K516" s="206">
        <f t="shared" si="39"/>
        <v>-2.0020020020020302E-3</v>
      </c>
      <c r="L516" s="206">
        <f t="shared" si="40"/>
        <v>-6.0544904137234548E-3</v>
      </c>
    </row>
    <row r="517" spans="1:12">
      <c r="A517" s="208">
        <v>41153</v>
      </c>
      <c r="B517" s="205">
        <v>99.6</v>
      </c>
      <c r="C517" s="205">
        <v>99.8</v>
      </c>
      <c r="D517" s="205">
        <v>99.6</v>
      </c>
      <c r="E517" s="205">
        <v>99.9</v>
      </c>
      <c r="F517" s="205">
        <v>98.5</v>
      </c>
      <c r="G517" s="208">
        <v>41153</v>
      </c>
      <c r="H517" s="206">
        <f t="shared" si="36"/>
        <v>-3.0030030030031166E-3</v>
      </c>
      <c r="I517" s="206">
        <f t="shared" si="37"/>
        <v>-1.0010010010010862E-3</v>
      </c>
      <c r="J517" s="206">
        <f t="shared" si="38"/>
        <v>-3.0030030030031166E-3</v>
      </c>
      <c r="K517" s="206">
        <f t="shared" si="39"/>
        <v>0</v>
      </c>
      <c r="L517" s="206">
        <f t="shared" si="40"/>
        <v>-6.0544904137234548E-3</v>
      </c>
    </row>
    <row r="518" spans="1:12">
      <c r="A518" s="208">
        <v>41183</v>
      </c>
      <c r="B518" s="205">
        <v>99.6</v>
      </c>
      <c r="C518" s="205">
        <v>99.8</v>
      </c>
      <c r="D518" s="205">
        <v>99.6</v>
      </c>
      <c r="E518" s="205">
        <v>99.9</v>
      </c>
      <c r="F518" s="205">
        <v>98.5</v>
      </c>
      <c r="G518" s="208">
        <v>41183</v>
      </c>
      <c r="H518" s="206">
        <f t="shared" si="36"/>
        <v>-4.0000000000000565E-3</v>
      </c>
      <c r="I518" s="206">
        <f t="shared" si="37"/>
        <v>0</v>
      </c>
      <c r="J518" s="206">
        <f t="shared" si="38"/>
        <v>-4.0000000000000565E-3</v>
      </c>
      <c r="K518" s="206">
        <f t="shared" si="39"/>
        <v>0</v>
      </c>
      <c r="L518" s="206">
        <f t="shared" si="40"/>
        <v>-5.0505050505050509E-3</v>
      </c>
    </row>
    <row r="519" spans="1:12">
      <c r="A519" s="208">
        <v>41214</v>
      </c>
      <c r="B519" s="205">
        <v>99.2</v>
      </c>
      <c r="C519" s="205">
        <v>99.5</v>
      </c>
      <c r="D519" s="205">
        <v>99.2</v>
      </c>
      <c r="E519" s="205">
        <v>99.6</v>
      </c>
      <c r="F519" s="205">
        <v>98.2</v>
      </c>
      <c r="G519" s="208">
        <v>41214</v>
      </c>
      <c r="H519" s="206">
        <f t="shared" si="36"/>
        <v>-2.0120724346076742E-3</v>
      </c>
      <c r="I519" s="206">
        <f t="shared" si="37"/>
        <v>-1.004016064256971E-3</v>
      </c>
      <c r="J519" s="206">
        <f t="shared" si="38"/>
        <v>-1.0070493454178682E-3</v>
      </c>
      <c r="K519" s="206">
        <f t="shared" si="39"/>
        <v>0</v>
      </c>
      <c r="L519" s="206">
        <f t="shared" si="40"/>
        <v>-5.065856129685917E-3</v>
      </c>
    </row>
    <row r="520" spans="1:12">
      <c r="A520" s="208">
        <v>41244</v>
      </c>
      <c r="B520" s="205">
        <v>99.3</v>
      </c>
      <c r="C520" s="205">
        <v>99.4</v>
      </c>
      <c r="D520" s="205">
        <v>99.3</v>
      </c>
      <c r="E520" s="205">
        <v>99.4</v>
      </c>
      <c r="F520" s="205">
        <v>98</v>
      </c>
      <c r="G520" s="208">
        <v>41244</v>
      </c>
      <c r="H520" s="206">
        <f t="shared" si="36"/>
        <v>-1.0060362173039087E-3</v>
      </c>
      <c r="I520" s="206">
        <f t="shared" si="37"/>
        <v>-2.008032128513942E-3</v>
      </c>
      <c r="J520" s="206">
        <f t="shared" si="38"/>
        <v>-1.0060362173039087E-3</v>
      </c>
      <c r="K520" s="206">
        <f t="shared" si="39"/>
        <v>-1.0050251256280836E-3</v>
      </c>
      <c r="L520" s="206">
        <f t="shared" si="40"/>
        <v>-6.0851926977687053E-3</v>
      </c>
    </row>
    <row r="521" spans="1:12">
      <c r="A521" s="208">
        <v>41275</v>
      </c>
      <c r="B521" s="205">
        <v>99.3</v>
      </c>
      <c r="C521" s="205">
        <v>99.1</v>
      </c>
      <c r="D521" s="205">
        <v>99.4</v>
      </c>
      <c r="E521" s="205">
        <v>99</v>
      </c>
      <c r="F521" s="205">
        <v>97.6</v>
      </c>
      <c r="G521" s="208">
        <v>41275</v>
      </c>
      <c r="H521" s="206">
        <f t="shared" si="36"/>
        <v>-3.0120481927710559E-3</v>
      </c>
      <c r="I521" s="206">
        <f t="shared" si="37"/>
        <v>-2.0140986908358796E-3</v>
      </c>
      <c r="J521" s="206">
        <f t="shared" si="38"/>
        <v>-3.0090270812437028E-3</v>
      </c>
      <c r="K521" s="206">
        <f t="shared" si="39"/>
        <v>-3.0211480362537478E-3</v>
      </c>
      <c r="L521" s="206">
        <f t="shared" si="40"/>
        <v>-7.1210579857579129E-3</v>
      </c>
    </row>
    <row r="522" spans="1:12">
      <c r="A522" s="208">
        <v>41306</v>
      </c>
      <c r="B522" s="205">
        <v>99.2</v>
      </c>
      <c r="C522" s="205">
        <v>99.2</v>
      </c>
      <c r="D522" s="205">
        <v>99.2</v>
      </c>
      <c r="E522" s="205">
        <v>99.2</v>
      </c>
      <c r="F522" s="205">
        <v>97.6</v>
      </c>
      <c r="G522" s="208">
        <v>41306</v>
      </c>
      <c r="H522" s="206">
        <f t="shared" si="36"/>
        <v>-6.0120240480961359E-3</v>
      </c>
      <c r="I522" s="206">
        <f t="shared" si="37"/>
        <v>-3.0150753768843934E-3</v>
      </c>
      <c r="J522" s="206">
        <f t="shared" si="38"/>
        <v>-7.0070070070070347E-3</v>
      </c>
      <c r="K522" s="206">
        <f t="shared" si="39"/>
        <v>-3.0150753768843934E-3</v>
      </c>
      <c r="L522" s="206">
        <f t="shared" si="40"/>
        <v>-9.1370558375635097E-3</v>
      </c>
    </row>
    <row r="523" spans="1:12">
      <c r="A523" s="208">
        <v>41334</v>
      </c>
      <c r="B523" s="205">
        <v>99.4</v>
      </c>
      <c r="C523" s="205">
        <v>99.5</v>
      </c>
      <c r="D523" s="205">
        <v>99.4</v>
      </c>
      <c r="E523" s="205">
        <v>99.6</v>
      </c>
      <c r="F523" s="205">
        <v>98</v>
      </c>
      <c r="G523" s="208">
        <v>41334</v>
      </c>
      <c r="H523" s="206">
        <f t="shared" si="36"/>
        <v>-8.9730807577267351E-3</v>
      </c>
      <c r="I523" s="206">
        <f t="shared" si="37"/>
        <v>-5.0000000000000001E-3</v>
      </c>
      <c r="J523" s="206">
        <f t="shared" si="38"/>
        <v>-9.9601593625498006E-3</v>
      </c>
      <c r="K523" s="206">
        <f t="shared" si="39"/>
        <v>-4.0000000000000565E-3</v>
      </c>
      <c r="L523" s="206">
        <f t="shared" si="40"/>
        <v>-8.0971659919028063E-3</v>
      </c>
    </row>
    <row r="524" spans="1:12">
      <c r="A524" s="208">
        <v>41365</v>
      </c>
      <c r="B524" s="205">
        <v>99.7</v>
      </c>
      <c r="C524" s="205">
        <v>99.8</v>
      </c>
      <c r="D524" s="205">
        <v>99.8</v>
      </c>
      <c r="E524" s="205">
        <v>99.9</v>
      </c>
      <c r="F524" s="205">
        <v>98.4</v>
      </c>
      <c r="G524" s="208">
        <v>41365</v>
      </c>
      <c r="H524" s="206">
        <f t="shared" si="36"/>
        <v>-6.9721115537848882E-3</v>
      </c>
      <c r="I524" s="206">
        <f t="shared" si="37"/>
        <v>-3.9920159680639292E-3</v>
      </c>
      <c r="J524" s="206">
        <f t="shared" si="38"/>
        <v>-6.9651741293532618E-3</v>
      </c>
      <c r="K524" s="206">
        <f t="shared" si="39"/>
        <v>-3.9880358923229456E-3</v>
      </c>
      <c r="L524" s="206">
        <f t="shared" si="40"/>
        <v>-5.0556117290192111E-3</v>
      </c>
    </row>
    <row r="525" spans="1:12">
      <c r="A525" s="208">
        <v>41395</v>
      </c>
      <c r="B525" s="205">
        <v>99.8</v>
      </c>
      <c r="C525" s="205">
        <v>100</v>
      </c>
      <c r="D525" s="205">
        <v>99.9</v>
      </c>
      <c r="E525" s="205">
        <v>100.2</v>
      </c>
      <c r="F525" s="205">
        <v>98.5</v>
      </c>
      <c r="G525" s="208">
        <v>41395</v>
      </c>
      <c r="H525" s="206">
        <f t="shared" si="36"/>
        <v>-2.9970029970029688E-3</v>
      </c>
      <c r="I525" s="206">
        <f t="shared" si="37"/>
        <v>0</v>
      </c>
      <c r="J525" s="206">
        <f t="shared" si="38"/>
        <v>-2.9940119760478758E-3</v>
      </c>
      <c r="K525" s="206">
        <f t="shared" si="39"/>
        <v>9.9900099900108422E-4</v>
      </c>
      <c r="L525" s="206">
        <f t="shared" si="40"/>
        <v>-3.0364372469635342E-3</v>
      </c>
    </row>
    <row r="526" spans="1:12">
      <c r="A526" s="208">
        <v>41426</v>
      </c>
      <c r="B526" s="205">
        <v>99.8</v>
      </c>
      <c r="C526" s="205">
        <v>100</v>
      </c>
      <c r="D526" s="205">
        <v>99.9</v>
      </c>
      <c r="E526" s="205">
        <v>100.2</v>
      </c>
      <c r="F526" s="205">
        <v>98.3</v>
      </c>
      <c r="G526" s="208">
        <v>41426</v>
      </c>
      <c r="H526" s="206">
        <f t="shared" si="36"/>
        <v>2.0080321285140847E-3</v>
      </c>
      <c r="I526" s="206">
        <f t="shared" si="37"/>
        <v>4.0160642570281693E-3</v>
      </c>
      <c r="J526" s="206">
        <f t="shared" si="38"/>
        <v>3.0120481927711986E-3</v>
      </c>
      <c r="K526" s="206">
        <f t="shared" si="39"/>
        <v>5.0150451354062184E-3</v>
      </c>
      <c r="L526" s="206">
        <f t="shared" si="40"/>
        <v>-3.0425963488843527E-3</v>
      </c>
    </row>
    <row r="527" spans="1:12">
      <c r="A527" s="208">
        <v>41456</v>
      </c>
      <c r="B527" s="205">
        <v>100</v>
      </c>
      <c r="C527" s="205">
        <v>100.1</v>
      </c>
      <c r="D527" s="205">
        <v>100.2</v>
      </c>
      <c r="E527" s="205">
        <v>100.3</v>
      </c>
      <c r="F527" s="205">
        <v>98.3</v>
      </c>
      <c r="G527" s="208">
        <v>41456</v>
      </c>
      <c r="H527" s="206">
        <f t="shared" si="36"/>
        <v>7.049345417925507E-3</v>
      </c>
      <c r="I527" s="206">
        <f t="shared" si="37"/>
        <v>6.0301507537687867E-3</v>
      </c>
      <c r="J527" s="206">
        <f t="shared" si="38"/>
        <v>9.0634441087613874E-3</v>
      </c>
      <c r="K527" s="206">
        <f t="shared" si="39"/>
        <v>8.040201005025097E-3</v>
      </c>
      <c r="L527" s="206">
        <f t="shared" si="40"/>
        <v>-1.0162601626017126E-3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GDP</vt:lpstr>
      <vt:lpstr>GDP(2)</vt:lpstr>
      <vt:lpstr>GDP構成</vt:lpstr>
      <vt:lpstr>制度部門別純貸出</vt:lpstr>
      <vt:lpstr>経済活動別GDP</vt:lpstr>
      <vt:lpstr>GNP長期</vt:lpstr>
      <vt:lpstr>P</vt:lpstr>
      <vt:lpstr>CPI(年平均）</vt:lpstr>
      <vt:lpstr>CPI(月次）</vt:lpstr>
      <vt:lpstr>P長期</vt:lpstr>
      <vt:lpstr>労働力</vt:lpstr>
      <vt:lpstr>K</vt:lpstr>
      <vt:lpstr>PhilipsCurve</vt:lpstr>
      <vt:lpstr>利子率</vt:lpstr>
      <vt:lpstr>利子率(2)</vt:lpstr>
      <vt:lpstr>利子率（3）</vt:lpstr>
      <vt:lpstr>貨幣の流通速度</vt:lpstr>
      <vt:lpstr>GDP構成!Print_Area</vt:lpstr>
      <vt:lpstr>制度部門別純貸出!Print_Titles</vt:lpstr>
    </vt:vector>
  </TitlesOfParts>
  <Company>慶應義塾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麻生良文</dc:creator>
  <cp:lastModifiedBy>Yoshibumi Aso</cp:lastModifiedBy>
  <cp:lastPrinted>2011-08-14T00:39:54Z</cp:lastPrinted>
  <dcterms:created xsi:type="dcterms:W3CDTF">2002-10-05T03:27:22Z</dcterms:created>
  <dcterms:modified xsi:type="dcterms:W3CDTF">2014-09-11T07:00:18Z</dcterms:modified>
</cp:coreProperties>
</file>